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0603백업(D드라이브)\백업(171201)\세균질병과\★유방염실★\유방염방제사업\22 계획\"/>
    </mc:Choice>
  </mc:AlternateContent>
  <xr:revisionPtr revIDLastSave="0" documentId="13_ncr:1_{950C4B87-DD45-42DA-8A04-E64F7018B2BE}" xr6:coauthVersionLast="36" xr6:coauthVersionMax="36" xr10:uidLastSave="{00000000-0000-0000-0000-000000000000}"/>
  <bookViews>
    <workbookView xWindow="0" yWindow="0" windowWidth="28800" windowHeight="11850" tabRatio="636" xr2:uid="{00000000-000D-0000-FFFF-FFFF00000000}"/>
  </bookViews>
  <sheets>
    <sheet name="1. 시도별 실적" sheetId="3" r:id="rId1"/>
    <sheet name="2.검사실적" sheetId="1" r:id="rId2"/>
    <sheet name="3.감염률" sheetId="2" r:id="rId3"/>
    <sheet name="4.검사방법별 감염률" sheetId="15" r:id="rId4"/>
    <sheet name="5.원인균내역(자동화장비)" sheetId="16" r:id="rId5"/>
    <sheet name="6.원인균내역(자동화 이외)" sheetId="17" r:id="rId6"/>
    <sheet name="7.균주송부실적" sheetId="18" r:id="rId7"/>
    <sheet name="8.균주송부내역(예시)" sheetId="19" r:id="rId8"/>
  </sheets>
  <calcPr calcId="191029"/>
</workbook>
</file>

<file path=xl/calcChain.xml><?xml version="1.0" encoding="utf-8"?>
<calcChain xmlns="http://schemas.openxmlformats.org/spreadsheetml/2006/main">
  <c r="O88" i="17" l="1"/>
  <c r="N88" i="17"/>
  <c r="M88" i="17"/>
  <c r="L88" i="17"/>
  <c r="K88" i="17"/>
  <c r="J88" i="17"/>
  <c r="I88" i="17"/>
  <c r="H88" i="17"/>
  <c r="G88" i="17"/>
  <c r="F88" i="17"/>
  <c r="E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P5" i="17"/>
  <c r="P4" i="17"/>
  <c r="P3" i="17"/>
  <c r="P88" i="17" s="1"/>
  <c r="Q78" i="17" l="1"/>
  <c r="Q66" i="17"/>
  <c r="Q54" i="17"/>
  <c r="Q42" i="17"/>
  <c r="Q22" i="17"/>
  <c r="Q74" i="17"/>
  <c r="Q70" i="17"/>
  <c r="Q62" i="17"/>
  <c r="Q46" i="17"/>
  <c r="Q26" i="17"/>
  <c r="Q14" i="17"/>
  <c r="Q84" i="17"/>
  <c r="Q80" i="17"/>
  <c r="Q76" i="17"/>
  <c r="Q72" i="17"/>
  <c r="Q68" i="17"/>
  <c r="Q64" i="17"/>
  <c r="Q60" i="17"/>
  <c r="Q56" i="17"/>
  <c r="Q52" i="17"/>
  <c r="Q48" i="17"/>
  <c r="Q44" i="17"/>
  <c r="Q40" i="17"/>
  <c r="Q36" i="17"/>
  <c r="Q32" i="17"/>
  <c r="Q28" i="17"/>
  <c r="Q24" i="17"/>
  <c r="Q20" i="17"/>
  <c r="Q16" i="17"/>
  <c r="Q12" i="17"/>
  <c r="Q8" i="17"/>
  <c r="Q4" i="17"/>
  <c r="Q38" i="17"/>
  <c r="Q10" i="17"/>
  <c r="Q82" i="17"/>
  <c r="Q50" i="17"/>
  <c r="Q18" i="17"/>
  <c r="Q34" i="17"/>
  <c r="Q86" i="17"/>
  <c r="Q58" i="17"/>
  <c r="Q30" i="17"/>
  <c r="Q6" i="17"/>
  <c r="Q19" i="17"/>
  <c r="Q51" i="17"/>
  <c r="Q67" i="17"/>
  <c r="Q5" i="17"/>
  <c r="Q13" i="17"/>
  <c r="Q21" i="17"/>
  <c r="Q29" i="17"/>
  <c r="Q37" i="17"/>
  <c r="Q45" i="17"/>
  <c r="Q53" i="17"/>
  <c r="Q61" i="17"/>
  <c r="Q69" i="17"/>
  <c r="Q77" i="17"/>
  <c r="Q85" i="17"/>
  <c r="Q43" i="17"/>
  <c r="Q27" i="17"/>
  <c r="Q75" i="17"/>
  <c r="Q15" i="17"/>
  <c r="Q31" i="17"/>
  <c r="Q47" i="17"/>
  <c r="Q63" i="17"/>
  <c r="Q79" i="17"/>
  <c r="Q11" i="17"/>
  <c r="Q35" i="17"/>
  <c r="Q59" i="17"/>
  <c r="Q83" i="17"/>
  <c r="Q7" i="17"/>
  <c r="Q23" i="17"/>
  <c r="Q39" i="17"/>
  <c r="Q55" i="17"/>
  <c r="Q71" i="17"/>
  <c r="Q9" i="17"/>
  <c r="Q17" i="17"/>
  <c r="Q25" i="17"/>
  <c r="Q33" i="17"/>
  <c r="Q41" i="17"/>
  <c r="Q49" i="17"/>
  <c r="Q57" i="17"/>
  <c r="Q65" i="17"/>
  <c r="Q73" i="17"/>
  <c r="Q81" i="17"/>
  <c r="Q3" i="17"/>
  <c r="C27" i="18"/>
  <c r="O88" i="16"/>
  <c r="N88" i="16"/>
  <c r="M88" i="16"/>
  <c r="L88" i="16"/>
  <c r="K88" i="16"/>
  <c r="J88" i="16"/>
  <c r="I88" i="16"/>
  <c r="H88" i="16"/>
  <c r="G88" i="16"/>
  <c r="F88" i="16"/>
  <c r="E88" i="16"/>
  <c r="P87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P3" i="16"/>
  <c r="P88" i="16" s="1"/>
  <c r="F23" i="18"/>
  <c r="G23" i="18" s="1"/>
  <c r="F24" i="18"/>
  <c r="G24" i="18" s="1"/>
  <c r="F10" i="18"/>
  <c r="G10" i="18" s="1"/>
  <c r="C14" i="18"/>
  <c r="Q88" i="17" l="1"/>
  <c r="Q51" i="16"/>
  <c r="Q19" i="16"/>
  <c r="Q85" i="16"/>
  <c r="Q43" i="16"/>
  <c r="Q75" i="16"/>
  <c r="Q20" i="16"/>
  <c r="Q52" i="16"/>
  <c r="Q84" i="16"/>
  <c r="Q21" i="16"/>
  <c r="Q61" i="16"/>
  <c r="Q31" i="16"/>
  <c r="Q79" i="16"/>
  <c r="Q86" i="16"/>
  <c r="Q82" i="16"/>
  <c r="Q78" i="16"/>
  <c r="Q74" i="16"/>
  <c r="Q70" i="16"/>
  <c r="Q66" i="16"/>
  <c r="Q62" i="16"/>
  <c r="Q58" i="16"/>
  <c r="Q54" i="16"/>
  <c r="Q50" i="16"/>
  <c r="Q46" i="16"/>
  <c r="Q42" i="16"/>
  <c r="Q38" i="16"/>
  <c r="Q34" i="16"/>
  <c r="Q30" i="16"/>
  <c r="Q26" i="16"/>
  <c r="Q22" i="16"/>
  <c r="Q18" i="16"/>
  <c r="Q14" i="16"/>
  <c r="Q10" i="16"/>
  <c r="Q6" i="16"/>
  <c r="Q35" i="16"/>
  <c r="Q59" i="16"/>
  <c r="Q12" i="16"/>
  <c r="Q36" i="16"/>
  <c r="Q76" i="16"/>
  <c r="Q13" i="16"/>
  <c r="Q45" i="16"/>
  <c r="Q69" i="16"/>
  <c r="Q7" i="16"/>
  <c r="Q39" i="16"/>
  <c r="Q71" i="16"/>
  <c r="Q32" i="16"/>
  <c r="Q56" i="16"/>
  <c r="Q72" i="16"/>
  <c r="Q80" i="16"/>
  <c r="Q27" i="16"/>
  <c r="Q83" i="16"/>
  <c r="Q28" i="16"/>
  <c r="Q60" i="16"/>
  <c r="Q29" i="16"/>
  <c r="Q53" i="16"/>
  <c r="Q23" i="16"/>
  <c r="Q55" i="16"/>
  <c r="Q16" i="16"/>
  <c r="Q48" i="16"/>
  <c r="Q25" i="16"/>
  <c r="Q73" i="16"/>
  <c r="Q11" i="16"/>
  <c r="Q67" i="16"/>
  <c r="Q4" i="16"/>
  <c r="Q44" i="16"/>
  <c r="Q68" i="16"/>
  <c r="Q5" i="16"/>
  <c r="Q37" i="16"/>
  <c r="Q77" i="16"/>
  <c r="Q15" i="16"/>
  <c r="Q47" i="16"/>
  <c r="Q63" i="16"/>
  <c r="Q8" i="16"/>
  <c r="Q24" i="16"/>
  <c r="Q40" i="16"/>
  <c r="Q64" i="16"/>
  <c r="Q9" i="16"/>
  <c r="Q17" i="16"/>
  <c r="Q33" i="16"/>
  <c r="Q41" i="16"/>
  <c r="Q49" i="16"/>
  <c r="Q57" i="16"/>
  <c r="Q65" i="16"/>
  <c r="Q81" i="16"/>
  <c r="Q3" i="16"/>
  <c r="Q88" i="16" l="1"/>
  <c r="G3" i="2" l="1"/>
  <c r="E5" i="2"/>
  <c r="E14" i="2"/>
  <c r="C105" i="3"/>
  <c r="D8" i="3" l="1"/>
  <c r="D5" i="1" s="1"/>
  <c r="D14" i="18" l="1"/>
  <c r="E14" i="18"/>
  <c r="D27" i="18"/>
  <c r="E27" i="18"/>
  <c r="T5" i="15" l="1"/>
  <c r="U5" i="15" s="1"/>
  <c r="R5" i="15"/>
  <c r="S5" i="15" s="1"/>
  <c r="P5" i="15"/>
  <c r="Q5" i="15" s="1"/>
  <c r="N5" i="15"/>
  <c r="O5" i="15" s="1"/>
  <c r="M5" i="15"/>
  <c r="L5" i="15"/>
  <c r="J5" i="15"/>
  <c r="K5" i="15" s="1"/>
  <c r="H5" i="15"/>
  <c r="F5" i="15"/>
  <c r="D5" i="15"/>
  <c r="C5" i="15"/>
  <c r="B5" i="15"/>
  <c r="B105" i="3"/>
  <c r="E106" i="3"/>
  <c r="F106" i="3"/>
  <c r="G106" i="3"/>
  <c r="H106" i="3"/>
  <c r="I106" i="3"/>
  <c r="J106" i="3"/>
  <c r="K106" i="3"/>
  <c r="L106" i="3"/>
  <c r="D106" i="3"/>
  <c r="L105" i="3"/>
  <c r="E105" i="3"/>
  <c r="F105" i="3"/>
  <c r="G105" i="3"/>
  <c r="H105" i="3"/>
  <c r="I105" i="3"/>
  <c r="J105" i="3"/>
  <c r="K105" i="3"/>
  <c r="D105" i="3"/>
  <c r="L8" i="3"/>
  <c r="N3" i="2" s="1"/>
  <c r="K8" i="3"/>
  <c r="L3" i="2" s="1"/>
  <c r="J8" i="3"/>
  <c r="J3" i="2" s="1"/>
  <c r="I8" i="3"/>
  <c r="H3" i="2" s="1"/>
  <c r="H8" i="3"/>
  <c r="F3" i="2" s="1"/>
  <c r="G8" i="3"/>
  <c r="F8" i="3"/>
  <c r="D3" i="2" s="1"/>
  <c r="E8" i="3"/>
  <c r="B3" i="2" s="1"/>
  <c r="C8" i="3"/>
  <c r="C5" i="1" s="1"/>
  <c r="B8" i="3"/>
  <c r="B5" i="1" s="1"/>
  <c r="E5" i="1" s="1"/>
  <c r="G5" i="15" l="1"/>
  <c r="I5" i="15"/>
  <c r="E5" i="15"/>
  <c r="I3" i="2"/>
  <c r="M3" i="2"/>
  <c r="E3" i="2"/>
  <c r="C3" i="2"/>
  <c r="F5" i="1"/>
  <c r="O3" i="2" l="1"/>
  <c r="K3" i="2"/>
  <c r="G5" i="1"/>
  <c r="B8" i="15"/>
  <c r="F26" i="18" l="1"/>
  <c r="G26" i="18" s="1"/>
  <c r="F13" i="18"/>
  <c r="G13" i="18" s="1"/>
  <c r="L98" i="3"/>
  <c r="K98" i="3"/>
  <c r="J98" i="3"/>
  <c r="I98" i="3"/>
  <c r="H98" i="3"/>
  <c r="G98" i="3"/>
  <c r="F98" i="3"/>
  <c r="E98" i="3"/>
  <c r="D98" i="3"/>
  <c r="C98" i="3"/>
  <c r="C15" i="1" s="1"/>
  <c r="B98" i="3"/>
  <c r="B15" i="1" s="1"/>
  <c r="L89" i="3"/>
  <c r="K89" i="3"/>
  <c r="J89" i="3"/>
  <c r="I89" i="3"/>
  <c r="H89" i="3"/>
  <c r="G89" i="3"/>
  <c r="F89" i="3"/>
  <c r="E89" i="3"/>
  <c r="D89" i="3"/>
  <c r="C89" i="3"/>
  <c r="C14" i="1" s="1"/>
  <c r="B89" i="3"/>
  <c r="B14" i="1" s="1"/>
  <c r="L80" i="3"/>
  <c r="K80" i="3"/>
  <c r="J80" i="3"/>
  <c r="I80" i="3"/>
  <c r="H80" i="3"/>
  <c r="G80" i="3"/>
  <c r="F80" i="3"/>
  <c r="E80" i="3"/>
  <c r="D80" i="3"/>
  <c r="C80" i="3"/>
  <c r="C13" i="1" s="1"/>
  <c r="B80" i="3"/>
  <c r="B13" i="1" s="1"/>
  <c r="L71" i="3"/>
  <c r="K71" i="3"/>
  <c r="J71" i="3"/>
  <c r="I71" i="3"/>
  <c r="H71" i="3"/>
  <c r="G71" i="3"/>
  <c r="F71" i="3"/>
  <c r="E71" i="3"/>
  <c r="D71" i="3"/>
  <c r="C71" i="3"/>
  <c r="C12" i="1" s="1"/>
  <c r="B71" i="3"/>
  <c r="B12" i="1" s="1"/>
  <c r="L62" i="3"/>
  <c r="K62" i="3"/>
  <c r="J62" i="3"/>
  <c r="I62" i="3"/>
  <c r="H62" i="3"/>
  <c r="G62" i="3"/>
  <c r="F62" i="3"/>
  <c r="E62" i="3"/>
  <c r="D62" i="3"/>
  <c r="C62" i="3"/>
  <c r="C11" i="1" s="1"/>
  <c r="B62" i="3"/>
  <c r="B11" i="1" s="1"/>
  <c r="L53" i="3"/>
  <c r="K53" i="3"/>
  <c r="J53" i="3"/>
  <c r="I53" i="3"/>
  <c r="H53" i="3"/>
  <c r="G53" i="3"/>
  <c r="F53" i="3"/>
  <c r="E53" i="3"/>
  <c r="D53" i="3"/>
  <c r="C53" i="3"/>
  <c r="C10" i="1" s="1"/>
  <c r="B53" i="3"/>
  <c r="B10" i="1" s="1"/>
  <c r="L44" i="3"/>
  <c r="K44" i="3"/>
  <c r="J44" i="3"/>
  <c r="I44" i="3"/>
  <c r="H44" i="3"/>
  <c r="G44" i="3"/>
  <c r="F44" i="3"/>
  <c r="E44" i="3"/>
  <c r="D44" i="3"/>
  <c r="C44" i="3"/>
  <c r="C9" i="1" s="1"/>
  <c r="B44" i="3"/>
  <c r="B9" i="1" s="1"/>
  <c r="L35" i="3"/>
  <c r="K35" i="3"/>
  <c r="J35" i="3"/>
  <c r="I35" i="3"/>
  <c r="H35" i="3"/>
  <c r="G35" i="3"/>
  <c r="F35" i="3"/>
  <c r="E35" i="3"/>
  <c r="D35" i="3"/>
  <c r="C35" i="3"/>
  <c r="C8" i="1" s="1"/>
  <c r="B35" i="3"/>
  <c r="B8" i="1" s="1"/>
  <c r="L26" i="3"/>
  <c r="K26" i="3"/>
  <c r="J26" i="3"/>
  <c r="I26" i="3"/>
  <c r="H26" i="3"/>
  <c r="G26" i="3"/>
  <c r="F26" i="3"/>
  <c r="E26" i="3"/>
  <c r="D26" i="3"/>
  <c r="C26" i="3"/>
  <c r="C7" i="1" s="1"/>
  <c r="B26" i="3"/>
  <c r="B7" i="1" s="1"/>
  <c r="F22" i="18"/>
  <c r="G22" i="18" s="1"/>
  <c r="F21" i="18"/>
  <c r="G21" i="18" s="1"/>
  <c r="F25" i="18"/>
  <c r="F11" i="18"/>
  <c r="G11" i="18" s="1"/>
  <c r="F9" i="18"/>
  <c r="G9" i="18" s="1"/>
  <c r="F8" i="18"/>
  <c r="G8" i="18" s="1"/>
  <c r="F12" i="18"/>
  <c r="G12" i="18" l="1"/>
  <c r="F14" i="18"/>
  <c r="G14" i="18" s="1"/>
  <c r="G25" i="18"/>
  <c r="F27" i="18"/>
  <c r="G27" i="18" s="1"/>
  <c r="E107" i="3"/>
  <c r="L107" i="3"/>
  <c r="I107" i="3"/>
  <c r="K107" i="3"/>
  <c r="C17" i="3"/>
  <c r="B17" i="3"/>
  <c r="L17" i="3"/>
  <c r="K17" i="3"/>
  <c r="J17" i="3"/>
  <c r="J107" i="3" s="1"/>
  <c r="I17" i="3"/>
  <c r="H17" i="3"/>
  <c r="H107" i="3" s="1"/>
  <c r="G17" i="3"/>
  <c r="G107" i="3" s="1"/>
  <c r="F17" i="3"/>
  <c r="F107" i="3" s="1"/>
  <c r="E17" i="3"/>
  <c r="D17" i="3"/>
  <c r="D107" i="3" s="1"/>
  <c r="C107" i="3" l="1"/>
  <c r="C6" i="1"/>
  <c r="C16" i="1" s="1"/>
  <c r="B107" i="3"/>
  <c r="B6" i="1"/>
  <c r="B16" i="1" s="1"/>
  <c r="C4" i="2"/>
  <c r="H4" i="2"/>
  <c r="T15" i="15"/>
  <c r="T14" i="15"/>
  <c r="T13" i="15"/>
  <c r="T12" i="15"/>
  <c r="T11" i="15"/>
  <c r="T10" i="15"/>
  <c r="T9" i="15"/>
  <c r="T8" i="15"/>
  <c r="T7" i="15"/>
  <c r="T6" i="15"/>
  <c r="R15" i="15"/>
  <c r="R14" i="15"/>
  <c r="R13" i="15"/>
  <c r="R12" i="15"/>
  <c r="R11" i="15"/>
  <c r="R10" i="15"/>
  <c r="R9" i="15"/>
  <c r="R8" i="15"/>
  <c r="R16" i="15" s="1"/>
  <c r="R7" i="15"/>
  <c r="R6" i="15"/>
  <c r="P15" i="15"/>
  <c r="P14" i="15"/>
  <c r="P13" i="15"/>
  <c r="P12" i="15"/>
  <c r="Q12" i="15" s="1"/>
  <c r="P11" i="15"/>
  <c r="P10" i="15"/>
  <c r="Q10" i="15" s="1"/>
  <c r="P9" i="15"/>
  <c r="P8" i="15"/>
  <c r="P7" i="15"/>
  <c r="P6" i="15"/>
  <c r="N15" i="15"/>
  <c r="N14" i="15"/>
  <c r="O14" i="15" s="1"/>
  <c r="N13" i="15"/>
  <c r="N12" i="15"/>
  <c r="O12" i="15" s="1"/>
  <c r="N11" i="15"/>
  <c r="N10" i="15"/>
  <c r="N9" i="15"/>
  <c r="N8" i="15"/>
  <c r="N7" i="15"/>
  <c r="N6" i="15"/>
  <c r="O6" i="15" s="1"/>
  <c r="M15" i="15"/>
  <c r="M14" i="15"/>
  <c r="M13" i="15"/>
  <c r="M12" i="15"/>
  <c r="M11" i="15"/>
  <c r="M10" i="15"/>
  <c r="M9" i="15"/>
  <c r="M8" i="15"/>
  <c r="M7" i="15"/>
  <c r="M6" i="15"/>
  <c r="L15" i="15"/>
  <c r="L14" i="15"/>
  <c r="L13" i="15"/>
  <c r="L12" i="15"/>
  <c r="L11" i="15"/>
  <c r="L10" i="15"/>
  <c r="L9" i="15"/>
  <c r="L8" i="15"/>
  <c r="L7" i="15"/>
  <c r="L6" i="15"/>
  <c r="J15" i="15"/>
  <c r="J14" i="15"/>
  <c r="J13" i="15"/>
  <c r="J12" i="15"/>
  <c r="J11" i="15"/>
  <c r="J10" i="15"/>
  <c r="J9" i="15"/>
  <c r="J8" i="15"/>
  <c r="J7" i="15"/>
  <c r="J6" i="15"/>
  <c r="H15" i="15"/>
  <c r="H14" i="15"/>
  <c r="I14" i="15" s="1"/>
  <c r="H13" i="15"/>
  <c r="H12" i="15"/>
  <c r="I12" i="15" s="1"/>
  <c r="H11" i="15"/>
  <c r="I11" i="15" s="1"/>
  <c r="H10" i="15"/>
  <c r="H9" i="15"/>
  <c r="H8" i="15"/>
  <c r="H7" i="15"/>
  <c r="H6" i="15"/>
  <c r="I6" i="15" s="1"/>
  <c r="F15" i="15"/>
  <c r="F14" i="15"/>
  <c r="G14" i="15" s="1"/>
  <c r="F13" i="15"/>
  <c r="F12" i="15"/>
  <c r="F11" i="15"/>
  <c r="G11" i="15" s="1"/>
  <c r="F10" i="15"/>
  <c r="F9" i="15"/>
  <c r="F8" i="15"/>
  <c r="F7" i="15"/>
  <c r="F6" i="15"/>
  <c r="G6" i="15" s="1"/>
  <c r="D15" i="15"/>
  <c r="D14" i="15"/>
  <c r="D13" i="15"/>
  <c r="D12" i="15"/>
  <c r="D11" i="15"/>
  <c r="E11" i="15" s="1"/>
  <c r="D10" i="15"/>
  <c r="E10" i="15" s="1"/>
  <c r="D9" i="15"/>
  <c r="D8" i="15"/>
  <c r="D7" i="15"/>
  <c r="D6" i="15"/>
  <c r="C15" i="15"/>
  <c r="C14" i="15"/>
  <c r="C13" i="15"/>
  <c r="C12" i="15"/>
  <c r="C11" i="15"/>
  <c r="C10" i="15"/>
  <c r="C9" i="15"/>
  <c r="C8" i="15"/>
  <c r="C7" i="15"/>
  <c r="B6" i="15"/>
  <c r="C6" i="15"/>
  <c r="B15" i="15"/>
  <c r="B14" i="15"/>
  <c r="B13" i="15"/>
  <c r="B12" i="15"/>
  <c r="B11" i="15"/>
  <c r="B10" i="15"/>
  <c r="B9" i="15"/>
  <c r="B7" i="15"/>
  <c r="N13" i="2"/>
  <c r="O13" i="2" s="1"/>
  <c r="N12" i="2"/>
  <c r="N11" i="2"/>
  <c r="O11" i="2" s="1"/>
  <c r="N10" i="2"/>
  <c r="O10" i="2" s="1"/>
  <c r="N9" i="2"/>
  <c r="N8" i="2"/>
  <c r="N7" i="2"/>
  <c r="N6" i="2"/>
  <c r="N5" i="2"/>
  <c r="O5" i="2" s="1"/>
  <c r="N4" i="2"/>
  <c r="O4" i="2" s="1"/>
  <c r="L13" i="2"/>
  <c r="L12" i="2"/>
  <c r="L11" i="2"/>
  <c r="L10" i="2"/>
  <c r="L9" i="2"/>
  <c r="L8" i="2"/>
  <c r="L7" i="2"/>
  <c r="L6" i="2"/>
  <c r="L5" i="2"/>
  <c r="L4" i="2"/>
  <c r="H13" i="2"/>
  <c r="H12" i="2"/>
  <c r="H11" i="2"/>
  <c r="I11" i="2" s="1"/>
  <c r="H10" i="2"/>
  <c r="I10" i="2" s="1"/>
  <c r="H9" i="2"/>
  <c r="I9" i="2" s="1"/>
  <c r="H8" i="2"/>
  <c r="H7" i="2"/>
  <c r="I7" i="2" s="1"/>
  <c r="H6" i="2"/>
  <c r="H5" i="2"/>
  <c r="F13" i="2"/>
  <c r="G13" i="2" s="1"/>
  <c r="F12" i="2"/>
  <c r="F11" i="2"/>
  <c r="F10" i="2"/>
  <c r="G10" i="2" s="1"/>
  <c r="F9" i="2"/>
  <c r="F8" i="2"/>
  <c r="G8" i="2" s="1"/>
  <c r="F7" i="2"/>
  <c r="G7" i="2" s="1"/>
  <c r="F6" i="2"/>
  <c r="F5" i="2"/>
  <c r="G5" i="2" s="1"/>
  <c r="F4" i="2"/>
  <c r="G4" i="2" s="1"/>
  <c r="D13" i="2"/>
  <c r="D12" i="2"/>
  <c r="D11" i="2"/>
  <c r="E11" i="2" s="1"/>
  <c r="D10" i="2"/>
  <c r="E10" i="2" s="1"/>
  <c r="D9" i="2"/>
  <c r="E9" i="2" s="1"/>
  <c r="D8" i="2"/>
  <c r="D7" i="2"/>
  <c r="D6" i="2"/>
  <c r="D5" i="2"/>
  <c r="D4" i="2"/>
  <c r="C13" i="2"/>
  <c r="C12" i="2"/>
  <c r="C11" i="2"/>
  <c r="C10" i="2"/>
  <c r="C9" i="2"/>
  <c r="C8" i="2"/>
  <c r="C7" i="2"/>
  <c r="C6" i="2"/>
  <c r="C5" i="2"/>
  <c r="B13" i="2"/>
  <c r="B12" i="2"/>
  <c r="B11" i="2"/>
  <c r="B10" i="2"/>
  <c r="B9" i="2"/>
  <c r="B8" i="2"/>
  <c r="B7" i="2"/>
  <c r="B6" i="2"/>
  <c r="B5" i="2"/>
  <c r="B4" i="2"/>
  <c r="J13" i="2"/>
  <c r="J12" i="2"/>
  <c r="J11" i="2"/>
  <c r="J10" i="2"/>
  <c r="K10" i="2" s="1"/>
  <c r="J9" i="2"/>
  <c r="K9" i="2" s="1"/>
  <c r="J8" i="2"/>
  <c r="J7" i="2"/>
  <c r="K7" i="2" s="1"/>
  <c r="J6" i="2"/>
  <c r="J5" i="2"/>
  <c r="J4" i="2"/>
  <c r="K4" i="2" s="1"/>
  <c r="K10" i="15" l="1"/>
  <c r="U6" i="15"/>
  <c r="U14" i="15"/>
  <c r="K8" i="2"/>
  <c r="G9" i="2"/>
  <c r="I8" i="2"/>
  <c r="L14" i="2"/>
  <c r="O12" i="2"/>
  <c r="E9" i="15"/>
  <c r="G7" i="15"/>
  <c r="G15" i="15"/>
  <c r="I13" i="15"/>
  <c r="K11" i="15"/>
  <c r="O13" i="15"/>
  <c r="Q11" i="15"/>
  <c r="S9" i="15"/>
  <c r="U7" i="15"/>
  <c r="U15" i="15"/>
  <c r="K12" i="15"/>
  <c r="S10" i="15"/>
  <c r="T16" i="15"/>
  <c r="I4" i="2"/>
  <c r="M7" i="2"/>
  <c r="M8" i="2"/>
  <c r="G9" i="15"/>
  <c r="I7" i="15"/>
  <c r="I15" i="15"/>
  <c r="K13" i="15"/>
  <c r="O7" i="15"/>
  <c r="O15" i="15"/>
  <c r="Q13" i="15"/>
  <c r="S11" i="15"/>
  <c r="U9" i="15"/>
  <c r="E12" i="2"/>
  <c r="K11" i="2"/>
  <c r="G12" i="2"/>
  <c r="M9" i="2"/>
  <c r="O7" i="2"/>
  <c r="B16" i="15"/>
  <c r="E12" i="15"/>
  <c r="G10" i="15"/>
  <c r="K6" i="15"/>
  <c r="K14" i="15"/>
  <c r="N16" i="15"/>
  <c r="Q6" i="15"/>
  <c r="Q14" i="15"/>
  <c r="S12" i="15"/>
  <c r="U10" i="15"/>
  <c r="G11" i="2"/>
  <c r="M10" i="2"/>
  <c r="I9" i="15"/>
  <c r="K7" i="15"/>
  <c r="K15" i="15"/>
  <c r="O9" i="15"/>
  <c r="Q7" i="15"/>
  <c r="Q15" i="15"/>
  <c r="S13" i="15"/>
  <c r="U11" i="15"/>
  <c r="M13" i="2"/>
  <c r="E4" i="2"/>
  <c r="E13" i="2"/>
  <c r="N14" i="2"/>
  <c r="D14" i="2"/>
  <c r="K12" i="2"/>
  <c r="E7" i="2"/>
  <c r="I12" i="2"/>
  <c r="O8" i="2"/>
  <c r="E13" i="15"/>
  <c r="K5" i="2"/>
  <c r="K13" i="2"/>
  <c r="E8" i="2"/>
  <c r="F14" i="2"/>
  <c r="G6" i="2"/>
  <c r="I5" i="2"/>
  <c r="I13" i="2"/>
  <c r="M11" i="2"/>
  <c r="O9" i="2"/>
  <c r="C16" i="15"/>
  <c r="E6" i="15"/>
  <c r="E14" i="15"/>
  <c r="G12" i="15"/>
  <c r="I10" i="15"/>
  <c r="O10" i="15"/>
  <c r="P16" i="15"/>
  <c r="S6" i="15"/>
  <c r="S14" i="15"/>
  <c r="U12" i="15"/>
  <c r="M5" i="2"/>
  <c r="J14" i="2"/>
  <c r="H14" i="2"/>
  <c r="M4" i="2"/>
  <c r="M12" i="2"/>
  <c r="E7" i="15"/>
  <c r="E15" i="15"/>
  <c r="G13" i="15"/>
  <c r="K9" i="15"/>
  <c r="O11" i="15"/>
  <c r="Q9" i="15"/>
  <c r="S7" i="15"/>
  <c r="S15" i="15"/>
  <c r="U13" i="15"/>
  <c r="G8" i="15"/>
  <c r="F16" i="15"/>
  <c r="G16" i="15" s="1"/>
  <c r="E8" i="15"/>
  <c r="D16" i="15"/>
  <c r="K8" i="15"/>
  <c r="J16" i="15"/>
  <c r="K16" i="15" s="1"/>
  <c r="I8" i="15"/>
  <c r="H16" i="15"/>
  <c r="O6" i="2"/>
  <c r="K6" i="2"/>
  <c r="C14" i="2"/>
  <c r="Q8" i="15"/>
  <c r="U8" i="15"/>
  <c r="M16" i="15"/>
  <c r="L16" i="15"/>
  <c r="S8" i="15"/>
  <c r="O8" i="15"/>
  <c r="B14" i="2"/>
  <c r="I14" i="2" s="1"/>
  <c r="I6" i="2"/>
  <c r="M6" i="2"/>
  <c r="E6" i="2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F7" i="1"/>
  <c r="G7" i="1" s="1"/>
  <c r="D7" i="1"/>
  <c r="E7" i="1" s="1"/>
  <c r="F6" i="1"/>
  <c r="D6" i="1"/>
  <c r="I16" i="15" l="1"/>
  <c r="E16" i="15"/>
  <c r="G14" i="2"/>
  <c r="M14" i="2"/>
  <c r="U16" i="15"/>
  <c r="Q16" i="15"/>
  <c r="O14" i="2"/>
  <c r="K14" i="2"/>
  <c r="S16" i="15"/>
  <c r="O16" i="15"/>
  <c r="G8" i="1"/>
  <c r="F16" i="1"/>
  <c r="G16" i="1" s="1"/>
  <c r="E8" i="1"/>
  <c r="D16" i="1"/>
  <c r="E16" i="1" s="1"/>
  <c r="G6" i="1"/>
  <c r="E6" i="1"/>
</calcChain>
</file>

<file path=xl/sharedStrings.xml><?xml version="1.0" encoding="utf-8"?>
<sst xmlns="http://schemas.openxmlformats.org/spreadsheetml/2006/main" count="706" uniqueCount="234">
  <si>
    <t>연간계획</t>
  </si>
  <si>
    <t>비고</t>
  </si>
  <si>
    <t>임상형</t>
  </si>
  <si>
    <t>준임상형</t>
  </si>
  <si>
    <t>목장 수</t>
  </si>
  <si>
    <t>두수</t>
  </si>
  <si>
    <t>분방수</t>
  </si>
  <si>
    <t>계</t>
  </si>
  <si>
    <t>세종</t>
    <phoneticPr fontId="2" type="noConversion"/>
  </si>
  <si>
    <t>경기</t>
    <phoneticPr fontId="2" type="noConversion"/>
  </si>
  <si>
    <t>강원</t>
    <phoneticPr fontId="2" type="noConversion"/>
  </si>
  <si>
    <t>충북</t>
    <phoneticPr fontId="2" type="noConversion"/>
  </si>
  <si>
    <t>전북</t>
    <phoneticPr fontId="2" type="noConversion"/>
  </si>
  <si>
    <t>충남</t>
    <phoneticPr fontId="2" type="noConversion"/>
  </si>
  <si>
    <t>전남</t>
    <phoneticPr fontId="2" type="noConversion"/>
  </si>
  <si>
    <t>경북</t>
    <phoneticPr fontId="2" type="noConversion"/>
  </si>
  <si>
    <t>경남</t>
    <phoneticPr fontId="2" type="noConversion"/>
  </si>
  <si>
    <t>제주</t>
    <phoneticPr fontId="2" type="noConversion"/>
  </si>
  <si>
    <t>총계</t>
    <phoneticPr fontId="2" type="noConversion"/>
  </si>
  <si>
    <t>Staphylococcus simulans</t>
  </si>
  <si>
    <t>Staphylococcus epidermidis</t>
  </si>
  <si>
    <t>CNS</t>
    <phoneticPr fontId="2" type="noConversion"/>
  </si>
  <si>
    <t>NO</t>
  </si>
  <si>
    <r>
      <rPr>
        <sz val="12"/>
        <color rgb="FF000000"/>
        <rFont val="맑은 고딕"/>
        <family val="3"/>
        <charset val="129"/>
      </rPr>
      <t>세종</t>
    </r>
    <phoneticPr fontId="2" type="noConversion"/>
  </si>
  <si>
    <r>
      <rPr>
        <sz val="12"/>
        <color rgb="FF000000"/>
        <rFont val="맑은 고딕"/>
        <family val="3"/>
        <charset val="129"/>
      </rPr>
      <t>경기</t>
    </r>
    <phoneticPr fontId="2" type="noConversion"/>
  </si>
  <si>
    <r>
      <rPr>
        <sz val="12"/>
        <color rgb="FF000000"/>
        <rFont val="맑은 고딕"/>
        <family val="3"/>
        <charset val="129"/>
      </rPr>
      <t>강원</t>
    </r>
    <phoneticPr fontId="2" type="noConversion"/>
  </si>
  <si>
    <r>
      <rPr>
        <sz val="12"/>
        <color rgb="FF000000"/>
        <rFont val="맑은 고딕"/>
        <family val="3"/>
        <charset val="129"/>
      </rPr>
      <t>충북</t>
    </r>
    <phoneticPr fontId="2" type="noConversion"/>
  </si>
  <si>
    <r>
      <rPr>
        <sz val="12"/>
        <color rgb="FF000000"/>
        <rFont val="맑은 고딕"/>
        <family val="3"/>
        <charset val="129"/>
      </rPr>
      <t>충남</t>
    </r>
    <phoneticPr fontId="2" type="noConversion"/>
  </si>
  <si>
    <r>
      <rPr>
        <sz val="12"/>
        <color rgb="FF000000"/>
        <rFont val="맑은 고딕"/>
        <family val="3"/>
        <charset val="129"/>
      </rPr>
      <t>전남</t>
    </r>
    <phoneticPr fontId="2" type="noConversion"/>
  </si>
  <si>
    <t>Staphylococcus aureus</t>
    <phoneticPr fontId="2" type="noConversion"/>
  </si>
  <si>
    <t>Others</t>
    <phoneticPr fontId="2" type="noConversion"/>
  </si>
  <si>
    <r>
      <rPr>
        <sz val="14"/>
        <color theme="1"/>
        <rFont val="맑은 고딕"/>
        <family val="3"/>
        <charset val="129"/>
      </rPr>
      <t>상반기</t>
    </r>
    <phoneticPr fontId="2" type="noConversion"/>
  </si>
  <si>
    <r>
      <rPr>
        <sz val="14"/>
        <color theme="1"/>
        <rFont val="맑은 고딕"/>
        <family val="3"/>
        <charset val="129"/>
      </rPr>
      <t>균주명</t>
    </r>
    <r>
      <rPr>
        <sz val="14"/>
        <color theme="1"/>
        <rFont val="Calibri"/>
        <family val="2"/>
      </rPr>
      <t xml:space="preserve"> </t>
    </r>
    <phoneticPr fontId="2" type="noConversion"/>
  </si>
  <si>
    <r>
      <rPr>
        <sz val="14"/>
        <color theme="1"/>
        <rFont val="맑은 고딕"/>
        <family val="3"/>
        <charset val="129"/>
      </rPr>
      <t>계획</t>
    </r>
    <phoneticPr fontId="2" type="noConversion"/>
  </si>
  <si>
    <r>
      <rPr>
        <sz val="14"/>
        <color theme="1"/>
        <rFont val="맑은 고딕"/>
        <family val="3"/>
        <charset val="129"/>
      </rPr>
      <t>실적</t>
    </r>
    <phoneticPr fontId="2" type="noConversion"/>
  </si>
  <si>
    <r>
      <rPr>
        <sz val="14"/>
        <color theme="1"/>
        <rFont val="맑은 고딕"/>
        <family val="3"/>
        <charset val="129"/>
      </rPr>
      <t>비고</t>
    </r>
    <phoneticPr fontId="2" type="noConversion"/>
  </si>
  <si>
    <r>
      <rPr>
        <sz val="14"/>
        <color theme="1"/>
        <rFont val="맑은 고딕"/>
        <family val="3"/>
        <charset val="129"/>
      </rPr>
      <t>송부균주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맑은 고딕"/>
        <family val="3"/>
        <charset val="129"/>
      </rPr>
      <t>수</t>
    </r>
    <phoneticPr fontId="2" type="noConversion"/>
  </si>
  <si>
    <r>
      <t>%(</t>
    </r>
    <r>
      <rPr>
        <sz val="14"/>
        <color theme="1"/>
        <rFont val="맑은 고딕"/>
        <family val="3"/>
        <charset val="129"/>
      </rPr>
      <t>계획대비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맑은 고딕"/>
        <family val="3"/>
        <charset val="129"/>
      </rPr>
      <t>실적</t>
    </r>
    <r>
      <rPr>
        <sz val="14"/>
        <color theme="1"/>
        <rFont val="Calibri"/>
        <family val="2"/>
      </rPr>
      <t>)</t>
    </r>
    <phoneticPr fontId="2" type="noConversion"/>
  </si>
  <si>
    <r>
      <rPr>
        <sz val="14"/>
        <color theme="1"/>
        <rFont val="맑은 고딕"/>
        <family val="3"/>
        <charset val="129"/>
      </rPr>
      <t>임상형</t>
    </r>
    <phoneticPr fontId="2" type="noConversion"/>
  </si>
  <si>
    <r>
      <rPr>
        <sz val="14"/>
        <color theme="1"/>
        <rFont val="맑은 고딕"/>
        <family val="3"/>
        <charset val="129"/>
      </rPr>
      <t>준임상형</t>
    </r>
    <phoneticPr fontId="2" type="noConversion"/>
  </si>
  <si>
    <r>
      <rPr>
        <sz val="14"/>
        <color theme="1"/>
        <rFont val="맑은 고딕"/>
        <family val="3"/>
        <charset val="129"/>
      </rPr>
      <t>합계</t>
    </r>
    <phoneticPr fontId="2" type="noConversion"/>
  </si>
  <si>
    <r>
      <rPr>
        <sz val="14"/>
        <color theme="1"/>
        <rFont val="맑은 고딕"/>
        <family val="3"/>
        <charset val="129"/>
      </rPr>
      <t>하반기</t>
    </r>
    <phoneticPr fontId="2" type="noConversion"/>
  </si>
  <si>
    <r>
      <rPr>
        <sz val="12"/>
        <color rgb="FF000000"/>
        <rFont val="맑은 고딕"/>
        <family val="3"/>
        <charset val="129"/>
      </rPr>
      <t>기관</t>
    </r>
    <r>
      <rPr>
        <sz val="12"/>
        <color rgb="FF000000"/>
        <rFont val="Calibri"/>
        <family val="2"/>
      </rPr>
      <t xml:space="preserve"> </t>
    </r>
  </si>
  <si>
    <r>
      <rPr>
        <sz val="12"/>
        <color rgb="FF000000"/>
        <rFont val="맑은 고딕"/>
        <family val="3"/>
        <charset val="129"/>
      </rPr>
      <t>검사실적</t>
    </r>
    <r>
      <rPr>
        <sz val="12"/>
        <color rgb="FF000000"/>
        <rFont val="Calibri"/>
        <family val="2"/>
      </rPr>
      <t>(%)</t>
    </r>
  </si>
  <si>
    <r>
      <rPr>
        <sz val="12"/>
        <color rgb="FF000000"/>
        <rFont val="맑은 고딕"/>
        <family val="3"/>
        <charset val="129"/>
      </rPr>
      <t>비고</t>
    </r>
  </si>
  <si>
    <r>
      <rPr>
        <sz val="12"/>
        <color rgb="FF000000"/>
        <rFont val="맑은 고딕"/>
        <family val="3"/>
        <charset val="129"/>
      </rPr>
      <t>목장수</t>
    </r>
  </si>
  <si>
    <r>
      <rPr>
        <sz val="12"/>
        <color rgb="FF000000"/>
        <rFont val="맑은 고딕"/>
        <family val="3"/>
        <charset val="129"/>
      </rPr>
      <t>검사두수</t>
    </r>
  </si>
  <si>
    <r>
      <rPr>
        <sz val="12"/>
        <color rgb="FF000000"/>
        <rFont val="맑은 고딕"/>
        <family val="3"/>
        <charset val="129"/>
      </rPr>
      <t>진척도</t>
    </r>
    <r>
      <rPr>
        <sz val="12"/>
        <color rgb="FF000000"/>
        <rFont val="Calibri"/>
        <family val="2"/>
      </rPr>
      <t>%</t>
    </r>
  </si>
  <si>
    <r>
      <rPr>
        <sz val="12"/>
        <color rgb="FF000000"/>
        <rFont val="맑은 고딕"/>
        <family val="3"/>
        <charset val="129"/>
      </rPr>
      <t>두수</t>
    </r>
  </si>
  <si>
    <r>
      <rPr>
        <sz val="12"/>
        <color rgb="FF000000"/>
        <rFont val="맑은 고딕"/>
        <family val="3"/>
        <charset val="129"/>
      </rPr>
      <t>전북</t>
    </r>
    <phoneticPr fontId="2" type="noConversion"/>
  </si>
  <si>
    <r>
      <rPr>
        <sz val="12"/>
        <color rgb="FF000000"/>
        <rFont val="맑은 고딕"/>
        <family val="3"/>
        <charset val="129"/>
      </rPr>
      <t>경북</t>
    </r>
    <phoneticPr fontId="2" type="noConversion"/>
  </si>
  <si>
    <r>
      <rPr>
        <sz val="12"/>
        <color rgb="FF000000"/>
        <rFont val="맑은 고딕"/>
        <family val="3"/>
        <charset val="129"/>
      </rPr>
      <t>경남</t>
    </r>
    <phoneticPr fontId="2" type="noConversion"/>
  </si>
  <si>
    <r>
      <rPr>
        <sz val="12"/>
        <color rgb="FF000000"/>
        <rFont val="맑은 고딕"/>
        <family val="3"/>
        <charset val="129"/>
      </rPr>
      <t>제주</t>
    </r>
    <phoneticPr fontId="2" type="noConversion"/>
  </si>
  <si>
    <r>
      <rPr>
        <b/>
        <sz val="12"/>
        <color rgb="FF000000"/>
        <rFont val="맑은 고딕"/>
        <family val="3"/>
        <charset val="129"/>
      </rPr>
      <t>계</t>
    </r>
  </si>
  <si>
    <r>
      <rPr>
        <sz val="12"/>
        <color rgb="FF000000"/>
        <rFont val="맑은 고딕"/>
        <family val="3"/>
        <charset val="129"/>
      </rPr>
      <t>검사</t>
    </r>
    <phoneticPr fontId="2" type="noConversion"/>
  </si>
  <si>
    <r>
      <rPr>
        <sz val="12"/>
        <color rgb="FF000000"/>
        <rFont val="맑은 고딕"/>
        <family val="3"/>
        <charset val="129"/>
      </rPr>
      <t>임상형</t>
    </r>
    <phoneticPr fontId="2" type="noConversion"/>
  </si>
  <si>
    <r>
      <rPr>
        <sz val="12"/>
        <color rgb="FF000000"/>
        <rFont val="맑은 고딕"/>
        <family val="3"/>
        <charset val="129"/>
      </rPr>
      <t>준임상형</t>
    </r>
    <phoneticPr fontId="2" type="noConversion"/>
  </si>
  <si>
    <r>
      <rPr>
        <sz val="12"/>
        <color rgb="FF000000"/>
        <rFont val="맑은 고딕"/>
        <family val="3"/>
        <charset val="129"/>
      </rPr>
      <t>두수</t>
    </r>
    <phoneticPr fontId="2" type="noConversion"/>
  </si>
  <si>
    <r>
      <rPr>
        <sz val="12"/>
        <color rgb="FF000000"/>
        <rFont val="맑은 고딕"/>
        <family val="3"/>
        <charset val="129"/>
      </rPr>
      <t>분방수</t>
    </r>
    <phoneticPr fontId="2" type="noConversion"/>
  </si>
  <si>
    <r>
      <rPr>
        <sz val="11"/>
        <color theme="1"/>
        <rFont val="맑은 고딕"/>
        <family val="2"/>
        <charset val="129"/>
      </rPr>
      <t>기관</t>
    </r>
    <phoneticPr fontId="2" type="noConversion"/>
  </si>
  <si>
    <r>
      <rPr>
        <sz val="11"/>
        <color theme="1"/>
        <rFont val="맑은 고딕"/>
        <family val="2"/>
        <charset val="129"/>
      </rPr>
      <t>감염두수</t>
    </r>
    <r>
      <rPr>
        <sz val="11"/>
        <color theme="1"/>
        <rFont val="Calibri"/>
        <family val="2"/>
      </rPr>
      <t>, %</t>
    </r>
    <phoneticPr fontId="2" type="noConversion"/>
  </si>
  <si>
    <r>
      <rPr>
        <sz val="11"/>
        <color theme="1"/>
        <rFont val="맑은 고딕"/>
        <family val="2"/>
        <charset val="129"/>
      </rPr>
      <t>감염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2"/>
        <charset val="129"/>
      </rPr>
      <t>의심우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2"/>
        <charset val="129"/>
      </rPr>
      <t>검사</t>
    </r>
    <phoneticPr fontId="2" type="noConversion"/>
  </si>
  <si>
    <r>
      <rPr>
        <sz val="11"/>
        <color theme="1"/>
        <rFont val="맑은 고딕"/>
        <family val="2"/>
        <charset val="129"/>
      </rPr>
      <t>목장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2"/>
        <charset val="129"/>
      </rPr>
      <t>전두수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2"/>
        <charset val="129"/>
      </rPr>
      <t>검사</t>
    </r>
    <phoneticPr fontId="2" type="noConversion"/>
  </si>
  <si>
    <r>
      <rPr>
        <sz val="11"/>
        <color theme="1"/>
        <rFont val="맑은 고딕"/>
        <family val="2"/>
        <charset val="129"/>
      </rPr>
      <t>검사</t>
    </r>
    <phoneticPr fontId="2" type="noConversion"/>
  </si>
  <si>
    <r>
      <rPr>
        <sz val="11"/>
        <color theme="1"/>
        <rFont val="맑은 고딕"/>
        <family val="2"/>
        <charset val="129"/>
      </rPr>
      <t>임상형</t>
    </r>
    <phoneticPr fontId="2" type="noConversion"/>
  </si>
  <si>
    <r>
      <rPr>
        <sz val="11"/>
        <color theme="1"/>
        <rFont val="맑은 고딕"/>
        <family val="2"/>
        <charset val="129"/>
      </rPr>
      <t>준임상형</t>
    </r>
    <phoneticPr fontId="2" type="noConversion"/>
  </si>
  <si>
    <r>
      <rPr>
        <sz val="11"/>
        <color theme="1"/>
        <rFont val="맑은 고딕"/>
        <family val="2"/>
        <charset val="129"/>
      </rPr>
      <t>두수</t>
    </r>
    <phoneticPr fontId="2" type="noConversion"/>
  </si>
  <si>
    <r>
      <rPr>
        <sz val="11"/>
        <color theme="1"/>
        <rFont val="맑은 고딕"/>
        <family val="2"/>
        <charset val="129"/>
      </rPr>
      <t>분방수</t>
    </r>
    <phoneticPr fontId="2" type="noConversion"/>
  </si>
  <si>
    <r>
      <rPr>
        <sz val="11"/>
        <color theme="1"/>
        <rFont val="맑은 고딕"/>
        <family val="2"/>
        <charset val="129"/>
      </rPr>
      <t>두수</t>
    </r>
    <r>
      <rPr>
        <sz val="11"/>
        <color theme="1"/>
        <rFont val="Calibri"/>
        <family val="2"/>
      </rPr>
      <t>%</t>
    </r>
    <phoneticPr fontId="2" type="noConversion"/>
  </si>
  <si>
    <r>
      <rPr>
        <sz val="11"/>
        <color theme="1"/>
        <rFont val="맑은 고딕"/>
        <family val="2"/>
        <charset val="129"/>
      </rPr>
      <t>분방</t>
    </r>
    <r>
      <rPr>
        <sz val="11"/>
        <color theme="1"/>
        <rFont val="Calibri"/>
        <family val="2"/>
      </rPr>
      <t>%</t>
    </r>
    <phoneticPr fontId="2" type="noConversion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</si>
  <si>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</si>
  <si>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</si>
  <si>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</si>
  <si>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</si>
  <si>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</si>
  <si>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</si>
  <si>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</si>
  <si>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</si>
  <si>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</si>
  <si>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</si>
  <si>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</si>
  <si>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</si>
  <si>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</si>
  <si>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</si>
  <si>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0000058487</t>
  </si>
  <si>
    <t>I-60</t>
  </si>
  <si>
    <t>Staphylococcus pseudointermedius</t>
    <phoneticPr fontId="2" type="noConversion"/>
  </si>
  <si>
    <t>Kocuria kristinae</t>
    <phoneticPr fontId="2" type="noConversion"/>
  </si>
  <si>
    <t>S. aureus</t>
    <phoneticPr fontId="2" type="noConversion"/>
  </si>
  <si>
    <t>E. coli</t>
    <phoneticPr fontId="2" type="noConversion"/>
  </si>
  <si>
    <t>Raoultella ornithinolytica</t>
    <phoneticPr fontId="2" type="noConversion"/>
  </si>
  <si>
    <t>검 사 내 역</t>
    <phoneticPr fontId="2" type="noConversion"/>
  </si>
  <si>
    <t>감 염 률(%)</t>
    <phoneticPr fontId="2" type="noConversion"/>
  </si>
  <si>
    <t>예시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</si>
  <si>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</si>
  <si>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</si>
  <si>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</si>
  <si>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</si>
  <si>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</si>
  <si>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20</t>
  </si>
  <si>
    <t>OOO</t>
    <phoneticPr fontId="2" type="noConversion"/>
  </si>
  <si>
    <t>OOO OOO</t>
    <phoneticPr fontId="2" type="noConversion"/>
  </si>
  <si>
    <t>인천</t>
    <phoneticPr fontId="2" type="noConversion"/>
  </si>
  <si>
    <t>-</t>
    <phoneticPr fontId="2" type="noConversion"/>
  </si>
  <si>
    <t>검사
기관별</t>
    <phoneticPr fontId="2" type="noConversion"/>
  </si>
  <si>
    <t>검사
두수</t>
    <phoneticPr fontId="2" type="noConversion"/>
  </si>
  <si>
    <t>양성
두수</t>
    <phoneticPr fontId="2" type="noConversion"/>
  </si>
  <si>
    <t>검사
분방
수</t>
    <phoneticPr fontId="2" type="noConversion"/>
  </si>
  <si>
    <t>양성
분방
수</t>
    <phoneticPr fontId="2" type="noConversion"/>
  </si>
  <si>
    <t>목장 전두수 검사</t>
    <phoneticPr fontId="2" type="noConversion"/>
  </si>
  <si>
    <t>감염 의심우 검사</t>
    <phoneticPr fontId="2" type="noConversion"/>
  </si>
  <si>
    <r>
      <rPr>
        <b/>
        <sz val="9"/>
        <color theme="1"/>
        <rFont val="맑은 고딕"/>
        <family val="3"/>
        <charset val="129"/>
      </rPr>
      <t>일련번호</t>
    </r>
  </si>
  <si>
    <r>
      <rPr>
        <b/>
        <sz val="9"/>
        <color theme="1"/>
        <rFont val="맑은 고딕"/>
        <family val="3"/>
        <charset val="129"/>
      </rPr>
      <t>의뢰일자</t>
    </r>
  </si>
  <si>
    <r>
      <rPr>
        <b/>
        <sz val="9"/>
        <color theme="1"/>
        <rFont val="맑은 고딕"/>
        <family val="3"/>
        <charset val="129"/>
      </rPr>
      <t>채취일자</t>
    </r>
  </si>
  <si>
    <r>
      <rPr>
        <b/>
        <sz val="9"/>
        <color theme="1"/>
        <rFont val="맑은 고딕"/>
        <family val="3"/>
        <charset val="129"/>
      </rPr>
      <t>농가명</t>
    </r>
  </si>
  <si>
    <r>
      <rPr>
        <b/>
        <sz val="9"/>
        <color theme="1"/>
        <rFont val="맑은 고딕"/>
        <family val="3"/>
        <charset val="129"/>
      </rPr>
      <t>농가주소</t>
    </r>
    <phoneticPr fontId="2" type="noConversion"/>
  </si>
  <si>
    <r>
      <rPr>
        <b/>
        <sz val="9"/>
        <color theme="1"/>
        <rFont val="맑은 고딕"/>
        <family val="3"/>
        <charset val="129"/>
      </rPr>
      <t>임상증상</t>
    </r>
    <phoneticPr fontId="2" type="noConversion"/>
  </si>
  <si>
    <r>
      <rPr>
        <b/>
        <sz val="9"/>
        <color theme="1"/>
        <rFont val="맑은 고딕"/>
        <family val="3"/>
        <charset val="129"/>
      </rPr>
      <t>번호</t>
    </r>
    <r>
      <rPr>
        <b/>
        <sz val="9"/>
        <color theme="1"/>
        <rFont val="Calibri"/>
        <family val="2"/>
      </rPr>
      <t>(I)</t>
    </r>
    <phoneticPr fontId="2" type="noConversion"/>
  </si>
  <si>
    <r>
      <rPr>
        <b/>
        <sz val="9"/>
        <color theme="1"/>
        <rFont val="맑은 고딕"/>
        <family val="3"/>
        <charset val="129"/>
      </rPr>
      <t>고유번호</t>
    </r>
  </si>
  <si>
    <r>
      <rPr>
        <b/>
        <sz val="9"/>
        <color theme="1"/>
        <rFont val="맑은 고딕"/>
        <family val="3"/>
        <charset val="129"/>
      </rPr>
      <t>균주명</t>
    </r>
  </si>
  <si>
    <r>
      <rPr>
        <i/>
        <sz val="9"/>
        <color theme="1"/>
        <rFont val="Dotum"/>
        <family val="3"/>
      </rPr>
      <t>준임상</t>
    </r>
    <r>
      <rPr>
        <i/>
        <sz val="9"/>
        <color theme="1"/>
        <rFont val="Calibri"/>
        <family val="2"/>
      </rPr>
      <t>1</t>
    </r>
  </si>
  <si>
    <r>
      <t>S.aureus(</t>
    </r>
    <r>
      <rPr>
        <i/>
        <sz val="9"/>
        <color theme="1"/>
        <rFont val="Dotum"/>
        <family val="3"/>
      </rPr>
      <t>우유</t>
    </r>
    <r>
      <rPr>
        <i/>
        <sz val="9"/>
        <color theme="1"/>
        <rFont val="Calibri"/>
        <family val="2"/>
      </rPr>
      <t>)</t>
    </r>
  </si>
  <si>
    <r>
      <rPr>
        <sz val="12"/>
        <color rgb="FF000000"/>
        <rFont val="맑은 고딕"/>
        <family val="3"/>
        <charset val="129"/>
      </rPr>
      <t>전체유방염</t>
    </r>
    <r>
      <rPr>
        <sz val="12"/>
        <color rgb="FF000000"/>
        <rFont val="Calibri"/>
        <family val="2"/>
      </rPr>
      <t>(</t>
    </r>
    <r>
      <rPr>
        <sz val="12"/>
        <color rgb="FF000000"/>
        <rFont val="맑은 고딕"/>
        <family val="3"/>
        <charset val="129"/>
      </rPr>
      <t>임상형</t>
    </r>
    <r>
      <rPr>
        <sz val="12"/>
        <color rgb="FF000000"/>
        <rFont val="Calibri"/>
        <family val="2"/>
      </rPr>
      <t xml:space="preserve">, </t>
    </r>
    <r>
      <rPr>
        <sz val="12"/>
        <color rgb="FF000000"/>
        <rFont val="맑은 고딕"/>
        <family val="3"/>
        <charset val="129"/>
      </rPr>
      <t>준임상형</t>
    </r>
    <r>
      <rPr>
        <sz val="12"/>
        <color rgb="FF000000"/>
        <rFont val="Calibri"/>
        <family val="2"/>
      </rPr>
      <t>)</t>
    </r>
    <phoneticPr fontId="2" type="noConversion"/>
  </si>
  <si>
    <t>두수%</t>
    <phoneticPr fontId="2" type="noConversion"/>
  </si>
  <si>
    <t>분방수%</t>
    <phoneticPr fontId="2" type="noConversion"/>
  </si>
  <si>
    <r>
      <t xml:space="preserve">* </t>
    </r>
    <r>
      <rPr>
        <b/>
        <sz val="11"/>
        <color rgb="FFFF0000"/>
        <rFont val="맑은 고딕"/>
        <family val="3"/>
        <charset val="129"/>
      </rPr>
      <t>송부하는</t>
    </r>
    <r>
      <rPr>
        <b/>
        <sz val="11"/>
        <color rgb="FFFF0000"/>
        <rFont val="맑은 고딕"/>
        <family val="2"/>
        <charset val="129"/>
      </rPr>
      <t xml:space="preserve"> 균주 stock vial에 축산물안전관리시스템에서 부여받은 고유번호를 반드시 적어 주시기 바랍니다.</t>
    </r>
    <phoneticPr fontId="2" type="noConversion"/>
  </si>
  <si>
    <r>
      <rPr>
        <b/>
        <sz val="11"/>
        <color rgb="FF000000"/>
        <rFont val="맑은 고딕"/>
        <family val="3"/>
        <charset val="129"/>
      </rPr>
      <t>세종</t>
    </r>
    <phoneticPr fontId="2" type="noConversion"/>
  </si>
  <si>
    <r>
      <rPr>
        <b/>
        <sz val="11"/>
        <color rgb="FF000000"/>
        <rFont val="맑은 고딕"/>
        <family val="3"/>
        <charset val="129"/>
      </rPr>
      <t>경기</t>
    </r>
    <phoneticPr fontId="2" type="noConversion"/>
  </si>
  <si>
    <r>
      <rPr>
        <b/>
        <sz val="11"/>
        <color rgb="FF000000"/>
        <rFont val="맑은 고딕"/>
        <family val="3"/>
        <charset val="129"/>
      </rPr>
      <t>강원</t>
    </r>
    <phoneticPr fontId="2" type="noConversion"/>
  </si>
  <si>
    <r>
      <rPr>
        <b/>
        <sz val="11"/>
        <color rgb="FF000000"/>
        <rFont val="맑은 고딕"/>
        <family val="3"/>
        <charset val="129"/>
      </rPr>
      <t>충북</t>
    </r>
    <phoneticPr fontId="2" type="noConversion"/>
  </si>
  <si>
    <r>
      <rPr>
        <b/>
        <sz val="11"/>
        <color rgb="FF000000"/>
        <rFont val="맑은 고딕"/>
        <family val="3"/>
        <charset val="129"/>
      </rPr>
      <t>충남</t>
    </r>
    <phoneticPr fontId="2" type="noConversion"/>
  </si>
  <si>
    <r>
      <rPr>
        <b/>
        <sz val="11"/>
        <color rgb="FF000000"/>
        <rFont val="맑은 고딕"/>
        <family val="3"/>
        <charset val="129"/>
      </rPr>
      <t>전북</t>
    </r>
    <phoneticPr fontId="9" type="noConversion"/>
  </si>
  <si>
    <r>
      <rPr>
        <b/>
        <sz val="11"/>
        <color rgb="FF000000"/>
        <rFont val="맑은 고딕"/>
        <family val="3"/>
        <charset val="129"/>
      </rPr>
      <t>전남</t>
    </r>
    <phoneticPr fontId="2" type="noConversion"/>
  </si>
  <si>
    <r>
      <rPr>
        <b/>
        <sz val="11"/>
        <color rgb="FF000000"/>
        <rFont val="맑은 고딕"/>
        <family val="3"/>
        <charset val="129"/>
      </rPr>
      <t>경북</t>
    </r>
    <phoneticPr fontId="9" type="noConversion"/>
  </si>
  <si>
    <r>
      <rPr>
        <b/>
        <sz val="11"/>
        <color rgb="FF000000"/>
        <rFont val="맑은 고딕"/>
        <family val="3"/>
        <charset val="129"/>
      </rPr>
      <t>경남</t>
    </r>
    <phoneticPr fontId="9" type="noConversion"/>
  </si>
  <si>
    <r>
      <rPr>
        <b/>
        <sz val="11"/>
        <color rgb="FF000000"/>
        <rFont val="맑은 고딕"/>
        <family val="3"/>
        <charset val="129"/>
      </rPr>
      <t>제주</t>
    </r>
    <phoneticPr fontId="9" type="noConversion"/>
  </si>
  <si>
    <r>
      <rPr>
        <b/>
        <sz val="11"/>
        <color rgb="FF000000"/>
        <rFont val="맑은 고딕"/>
        <family val="3"/>
        <charset val="129"/>
      </rPr>
      <t>분리율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(%)</t>
    </r>
    <phoneticPr fontId="9" type="noConversion"/>
  </si>
  <si>
    <t>Aerococcus</t>
    <phoneticPr fontId="2" type="noConversion"/>
  </si>
  <si>
    <t>Aerococcus viridans</t>
    <phoneticPr fontId="2" type="noConversion"/>
  </si>
  <si>
    <t>Arcanobacterium</t>
    <phoneticPr fontId="2" type="noConversion"/>
  </si>
  <si>
    <t>Arcanobacterium pluranimalium</t>
    <phoneticPr fontId="2" type="noConversion"/>
  </si>
  <si>
    <t>Arcanobacterium pyogenes</t>
    <phoneticPr fontId="2" type="noConversion"/>
  </si>
  <si>
    <t>Bacillus</t>
    <phoneticPr fontId="2" type="noConversion"/>
  </si>
  <si>
    <t>Bacillus cereus</t>
    <phoneticPr fontId="2" type="noConversion"/>
  </si>
  <si>
    <t>Corynebacterium</t>
    <phoneticPr fontId="2" type="noConversion"/>
  </si>
  <si>
    <t>Corynebacterium bovis</t>
    <phoneticPr fontId="2" type="noConversion"/>
  </si>
  <si>
    <t>Corynebacterium xerosis</t>
    <phoneticPr fontId="2" type="noConversion"/>
  </si>
  <si>
    <t>Enterococcus</t>
    <phoneticPr fontId="2" type="noConversion"/>
  </si>
  <si>
    <t>Enterococcus faecalis</t>
    <phoneticPr fontId="2" type="noConversion"/>
  </si>
  <si>
    <t>Enterococcus feacium</t>
    <phoneticPr fontId="2" type="noConversion"/>
  </si>
  <si>
    <t>Enterococcus saccharolyticus</t>
    <phoneticPr fontId="2" type="noConversion"/>
  </si>
  <si>
    <t>Kocuria</t>
    <phoneticPr fontId="2" type="noConversion"/>
  </si>
  <si>
    <t>Lactococcus</t>
    <phoneticPr fontId="2" type="noConversion"/>
  </si>
  <si>
    <t>Lactococcus garvieae</t>
    <phoneticPr fontId="2" type="noConversion"/>
  </si>
  <si>
    <t>Lactococcus lactis</t>
    <phoneticPr fontId="2" type="noConversion"/>
  </si>
  <si>
    <t>Macrococcus</t>
    <phoneticPr fontId="2" type="noConversion"/>
  </si>
  <si>
    <t>Macrococcus caseolyticus</t>
    <phoneticPr fontId="2" type="noConversion"/>
  </si>
  <si>
    <t>Nocardia</t>
    <phoneticPr fontId="2" type="noConversion"/>
  </si>
  <si>
    <t>Nocardia asteroides</t>
    <phoneticPr fontId="2" type="noConversion"/>
  </si>
  <si>
    <t>Nocardia otitidiscaviarum</t>
    <phoneticPr fontId="2" type="noConversion"/>
  </si>
  <si>
    <t xml:space="preserve">Staphylococcus
</t>
    <phoneticPr fontId="2" type="noConversion"/>
  </si>
  <si>
    <t>Staphylococcus chromogenes</t>
    <phoneticPr fontId="2" type="noConversion"/>
  </si>
  <si>
    <t>Staphylococcus haemolyticus</t>
  </si>
  <si>
    <t>Staphylococcus intermedius</t>
    <phoneticPr fontId="2" type="noConversion"/>
  </si>
  <si>
    <t>Staphylococcus sciuri</t>
    <phoneticPr fontId="2" type="noConversion"/>
  </si>
  <si>
    <t>Staphylococcus xylosus</t>
  </si>
  <si>
    <t xml:space="preserve">Streptococcus
</t>
    <phoneticPr fontId="2" type="noConversion"/>
  </si>
  <si>
    <t>Streptococcus agalactiae</t>
    <phoneticPr fontId="2" type="noConversion"/>
  </si>
  <si>
    <t>Streptococcus canis</t>
    <phoneticPr fontId="2" type="noConversion"/>
  </si>
  <si>
    <t>Streptococcus dysgalactiae</t>
    <phoneticPr fontId="2" type="noConversion"/>
  </si>
  <si>
    <t>Streptococcus equinus</t>
    <phoneticPr fontId="2" type="noConversion"/>
  </si>
  <si>
    <t>Streptococcus lutetiensis</t>
    <phoneticPr fontId="2" type="noConversion"/>
  </si>
  <si>
    <t>Streptococcus uberis</t>
    <phoneticPr fontId="2" type="noConversion"/>
  </si>
  <si>
    <t>Trueperella</t>
    <phoneticPr fontId="2" type="noConversion"/>
  </si>
  <si>
    <t>Trueperella pyogenes</t>
  </si>
  <si>
    <t>Gram
Negative
bacteria</t>
    <phoneticPr fontId="2" type="noConversion"/>
  </si>
  <si>
    <t>Acinetobacter</t>
    <phoneticPr fontId="2" type="noConversion"/>
  </si>
  <si>
    <t>Acinetobacter baumannii</t>
    <phoneticPr fontId="2" type="noConversion"/>
  </si>
  <si>
    <t>Acinetobacter lwoffii</t>
    <phoneticPr fontId="2" type="noConversion"/>
  </si>
  <si>
    <t>Aeromonas</t>
    <phoneticPr fontId="2" type="noConversion"/>
  </si>
  <si>
    <t>Aeromonas hydrophila</t>
    <phoneticPr fontId="2" type="noConversion"/>
  </si>
  <si>
    <t>Aeromonas salmonicida</t>
    <phoneticPr fontId="2" type="noConversion"/>
  </si>
  <si>
    <t>Arthrobacter</t>
    <phoneticPr fontId="2" type="noConversion"/>
  </si>
  <si>
    <t>Arthrobacter arilaitensis</t>
    <phoneticPr fontId="2" type="noConversion"/>
  </si>
  <si>
    <t>Citrobacter</t>
    <phoneticPr fontId="2" type="noConversion"/>
  </si>
  <si>
    <t>Citrobacter koseri</t>
    <phoneticPr fontId="2" type="noConversion"/>
  </si>
  <si>
    <t>Enterobacter</t>
    <phoneticPr fontId="2" type="noConversion"/>
  </si>
  <si>
    <r>
      <t xml:space="preserve">Enterobacter cloacae </t>
    </r>
    <r>
      <rPr>
        <b/>
        <sz val="11"/>
        <color theme="1"/>
        <rFont val="Calibri"/>
        <family val="2"/>
      </rPr>
      <t xml:space="preserve">/ </t>
    </r>
    <r>
      <rPr>
        <b/>
        <i/>
        <sz val="11"/>
        <color theme="1"/>
        <rFont val="Calibri"/>
        <family val="2"/>
      </rPr>
      <t>asburiae</t>
    </r>
    <phoneticPr fontId="2" type="noConversion"/>
  </si>
  <si>
    <t>Escherichia</t>
    <phoneticPr fontId="2" type="noConversion"/>
  </si>
  <si>
    <t>Escherichia coli</t>
    <phoneticPr fontId="2" type="noConversion"/>
  </si>
  <si>
    <t>Klebsiella</t>
    <phoneticPr fontId="2" type="noConversion"/>
  </si>
  <si>
    <t>Klebsiella oxytoca</t>
    <phoneticPr fontId="2" type="noConversion"/>
  </si>
  <si>
    <t>Klebsiella pneumoniae</t>
    <phoneticPr fontId="2" type="noConversion"/>
  </si>
  <si>
    <t>Mycoplasma</t>
    <phoneticPr fontId="2" type="noConversion"/>
  </si>
  <si>
    <t>Mycoplasma bovis</t>
    <phoneticPr fontId="2" type="noConversion"/>
  </si>
  <si>
    <t>Proteus</t>
    <phoneticPr fontId="2" type="noConversion"/>
  </si>
  <si>
    <t>Proteus mirabilis</t>
    <phoneticPr fontId="2" type="noConversion"/>
  </si>
  <si>
    <t>Pseudomonas</t>
    <phoneticPr fontId="2" type="noConversion"/>
  </si>
  <si>
    <t>Pseudomonas aeruginosa</t>
    <phoneticPr fontId="2" type="noConversion"/>
  </si>
  <si>
    <t>Pseudomonas fluorescens</t>
    <phoneticPr fontId="2" type="noConversion"/>
  </si>
  <si>
    <t>Raoultella</t>
    <phoneticPr fontId="2" type="noConversion"/>
  </si>
  <si>
    <t>Serratia</t>
    <phoneticPr fontId="2" type="noConversion"/>
  </si>
  <si>
    <t>Serratia marcesens</t>
    <phoneticPr fontId="2" type="noConversion"/>
  </si>
  <si>
    <t>Sphingomonas</t>
    <phoneticPr fontId="2" type="noConversion"/>
  </si>
  <si>
    <t>Sphingomonas paucimobilis</t>
    <phoneticPr fontId="2" type="noConversion"/>
  </si>
  <si>
    <t>Stenotrophomonas</t>
    <phoneticPr fontId="2" type="noConversion"/>
  </si>
  <si>
    <t>Stenotrophomonas maltophilia</t>
    <phoneticPr fontId="2" type="noConversion"/>
  </si>
  <si>
    <t>Prototheca</t>
    <phoneticPr fontId="2" type="noConversion"/>
  </si>
  <si>
    <t>Candida</t>
    <phoneticPr fontId="2" type="noConversion"/>
  </si>
  <si>
    <t>Candida albicans</t>
    <phoneticPr fontId="2" type="noConversion"/>
  </si>
  <si>
    <t>Candida krusei</t>
    <phoneticPr fontId="2" type="noConversion"/>
  </si>
  <si>
    <t>V02-22-M01-003-010</t>
    <phoneticPr fontId="2" type="noConversion"/>
  </si>
  <si>
    <t>Prototheca zopfii</t>
    <phoneticPr fontId="2" type="noConversion"/>
  </si>
  <si>
    <t>검사 목장수</t>
    <phoneticPr fontId="2" type="noConversion"/>
  </si>
  <si>
    <t>Gram
Positive
bacteria</t>
    <phoneticPr fontId="2" type="noConversion"/>
  </si>
  <si>
    <t>기타</t>
    <phoneticPr fontId="2" type="noConversion"/>
  </si>
  <si>
    <r>
      <t xml:space="preserve">Others (viridans </t>
    </r>
    <r>
      <rPr>
        <b/>
        <sz val="11"/>
        <color theme="1"/>
        <rFont val="맑은 고딕"/>
        <family val="3"/>
        <charset val="129"/>
      </rPr>
      <t>이외의</t>
    </r>
    <r>
      <rPr>
        <b/>
        <sz val="11"/>
        <color theme="1"/>
        <rFont val="맑은 고딕"/>
        <family val="2"/>
        <charset val="129"/>
      </rPr>
      <t xml:space="preserve"> species)</t>
    </r>
    <phoneticPr fontId="2" type="noConversion"/>
  </si>
  <si>
    <t>분리균명</t>
    <phoneticPr fontId="2" type="noConversion"/>
  </si>
  <si>
    <r>
      <t>Species (종</t>
    </r>
    <r>
      <rPr>
        <b/>
        <sz val="11"/>
        <color theme="1"/>
        <rFont val="맑은 고딕"/>
        <family val="2"/>
        <charset val="129"/>
      </rPr>
      <t>)</t>
    </r>
    <phoneticPr fontId="2" type="noConversion"/>
  </si>
  <si>
    <r>
      <t>Genus (</t>
    </r>
    <r>
      <rPr>
        <b/>
        <sz val="11"/>
        <color theme="1"/>
        <rFont val="맑은 고딕"/>
        <family val="3"/>
        <charset val="129"/>
      </rPr>
      <t>속</t>
    </r>
    <r>
      <rPr>
        <b/>
        <sz val="11"/>
        <color theme="1"/>
        <rFont val="맑은 고딕"/>
        <family val="2"/>
        <charset val="129"/>
      </rPr>
      <t>)</t>
    </r>
    <phoneticPr fontId="2" type="noConversion"/>
  </si>
  <si>
    <t>구분</t>
    <phoneticPr fontId="2" type="noConversion"/>
  </si>
  <si>
    <t>합계
(분리균수)</t>
    <phoneticPr fontId="9" type="noConversion"/>
  </si>
  <si>
    <r>
      <rPr>
        <b/>
        <sz val="20"/>
        <color theme="1"/>
        <rFont val="맑은 고딕"/>
        <family val="3"/>
        <charset val="129"/>
      </rPr>
      <t>유방염 균주</t>
    </r>
    <r>
      <rPr>
        <b/>
        <sz val="20"/>
        <color theme="1"/>
        <rFont val="Calibri"/>
        <family val="2"/>
      </rPr>
      <t xml:space="preserve"> </t>
    </r>
    <r>
      <rPr>
        <b/>
        <sz val="20"/>
        <color theme="1"/>
        <rFont val="맑은 고딕"/>
        <family val="3"/>
        <charset val="129"/>
      </rPr>
      <t>송부실적</t>
    </r>
    <r>
      <rPr>
        <b/>
        <sz val="20"/>
        <color theme="1"/>
        <rFont val="Calibri"/>
        <family val="2"/>
      </rPr>
      <t xml:space="preserve"> </t>
    </r>
    <phoneticPr fontId="9" type="noConversion"/>
  </si>
  <si>
    <r>
      <rPr>
        <b/>
        <sz val="11"/>
        <color theme="1"/>
        <rFont val="맑은 고딕"/>
        <family val="3"/>
        <charset val="129"/>
      </rPr>
      <t xml:space="preserve">미동정 </t>
    </r>
    <r>
      <rPr>
        <b/>
        <sz val="11"/>
        <color theme="1"/>
        <rFont val="Calibri"/>
        <family val="2"/>
      </rPr>
      <t>(</t>
    </r>
    <r>
      <rPr>
        <b/>
        <sz val="11"/>
        <color theme="1"/>
        <rFont val="맑은 고딕"/>
        <family val="2"/>
        <charset val="129"/>
      </rPr>
      <t>배양후 원인균이 분리는 되었으나 동정이 안됨)</t>
    </r>
    <phoneticPr fontId="2" type="noConversion"/>
  </si>
  <si>
    <r>
      <rPr>
        <b/>
        <sz val="18"/>
        <color theme="1"/>
        <rFont val="맑은 고딕"/>
        <family val="3"/>
        <charset val="129"/>
      </rPr>
      <t>유방염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맑은 고딕"/>
        <family val="3"/>
        <charset val="129"/>
      </rPr>
      <t>균주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맑은 고딕"/>
        <family val="3"/>
        <charset val="129"/>
      </rPr>
      <t>송부내역</t>
    </r>
    <phoneticPr fontId="2" type="noConversion"/>
  </si>
  <si>
    <t>Streptococci</t>
    <phoneticPr fontId="2" type="noConversion"/>
  </si>
  <si>
    <t>Enterococci</t>
    <phoneticPr fontId="2" type="noConversion"/>
  </si>
  <si>
    <t>Streptococci</t>
    <phoneticPr fontId="2" type="noConversion"/>
  </si>
  <si>
    <r>
      <rPr>
        <i/>
        <sz val="14"/>
        <color theme="1"/>
        <rFont val="Calibri"/>
        <family val="2"/>
      </rPr>
      <t>Pseudomonas</t>
    </r>
    <r>
      <rPr>
        <sz val="14"/>
        <color theme="1"/>
        <rFont val="Calibri"/>
        <family val="2"/>
      </rPr>
      <t xml:space="preserve"> / </t>
    </r>
    <r>
      <rPr>
        <i/>
        <sz val="14"/>
        <color theme="1"/>
        <rFont val="Calibri"/>
        <family val="2"/>
      </rPr>
      <t>Klebsiella</t>
    </r>
    <phoneticPr fontId="2" type="noConversion"/>
  </si>
  <si>
    <r>
      <t>Others (</t>
    </r>
    <r>
      <rPr>
        <b/>
        <sz val="11"/>
        <color theme="1"/>
        <rFont val="맑은 고딕"/>
        <family val="3"/>
        <charset val="129"/>
      </rPr>
      <t>위에</t>
    </r>
    <r>
      <rPr>
        <b/>
        <sz val="11"/>
        <color theme="1"/>
        <rFont val="맑은 고딕"/>
        <family val="2"/>
        <charset val="129"/>
      </rPr>
      <t xml:space="preserve"> 언급된 균 속 이외의 그람 양성균)</t>
    </r>
    <phoneticPr fontId="2" type="noConversion"/>
  </si>
  <si>
    <r>
      <t>Others (</t>
    </r>
    <r>
      <rPr>
        <b/>
        <sz val="11"/>
        <color theme="1"/>
        <rFont val="맑은 고딕"/>
        <family val="2"/>
        <charset val="129"/>
      </rPr>
      <t>위에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맑은 고딕"/>
        <family val="2"/>
        <charset val="129"/>
      </rPr>
      <t>언급된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맑은 고딕"/>
        <family val="2"/>
        <charset val="129"/>
      </rPr>
      <t>균 속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맑은 고딕"/>
        <family val="2"/>
        <charset val="129"/>
      </rPr>
      <t>이외의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맑은 고딕"/>
        <family val="2"/>
        <charset val="129"/>
      </rPr>
      <t>그람 음성균</t>
    </r>
    <r>
      <rPr>
        <b/>
        <sz val="11"/>
        <color theme="1"/>
        <rFont val="Calibri"/>
        <family val="2"/>
      </rPr>
      <t>)</t>
    </r>
    <phoneticPr fontId="2" type="noConversion"/>
  </si>
  <si>
    <r>
      <rPr>
        <b/>
        <sz val="11"/>
        <color theme="1"/>
        <rFont val="맑은 고딕"/>
        <family val="3"/>
        <charset val="129"/>
      </rPr>
      <t>균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맑은 고딕"/>
        <family val="2"/>
        <charset val="129"/>
      </rPr>
      <t>분리되지 않음</t>
    </r>
    <r>
      <rPr>
        <b/>
        <sz val="11"/>
        <color theme="1"/>
        <rFont val="맑은 고딕"/>
        <family val="3"/>
        <charset val="129"/>
      </rPr>
      <t xml:space="preserve"> </t>
    </r>
    <r>
      <rPr>
        <b/>
        <sz val="11"/>
        <color theme="1"/>
        <rFont val="Calibri"/>
        <family val="2"/>
      </rPr>
      <t>(</t>
    </r>
    <r>
      <rPr>
        <b/>
        <sz val="11"/>
        <color theme="1"/>
        <rFont val="맑은 고딕"/>
        <family val="2"/>
        <charset val="129"/>
      </rPr>
      <t>배양했으나 균이 자라지 않음)</t>
    </r>
    <phoneticPr fontId="2" type="noConversion"/>
  </si>
  <si>
    <r>
      <rPr>
        <b/>
        <sz val="11"/>
        <color theme="1"/>
        <rFont val="맑은 고딕"/>
        <family val="3"/>
        <charset val="129"/>
      </rPr>
      <t>분리균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맑은 고딕"/>
        <family val="3"/>
        <charset val="129"/>
      </rPr>
      <t>합계</t>
    </r>
    <r>
      <rPr>
        <b/>
        <sz val="11"/>
        <color theme="1"/>
        <rFont val="Calibri"/>
        <family val="2"/>
      </rPr>
      <t xml:space="preserve"> (</t>
    </r>
    <r>
      <rPr>
        <b/>
        <sz val="11"/>
        <color theme="1"/>
        <rFont val="맑은 고딕"/>
        <family val="2"/>
        <charset val="129"/>
      </rPr>
      <t>균 분리되지 않음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theme="1"/>
        <rFont val="맑은 고딕"/>
        <family val="3"/>
        <charset val="129"/>
      </rPr>
      <t>제외</t>
    </r>
    <r>
      <rPr>
        <b/>
        <sz val="11"/>
        <color theme="1"/>
        <rFont val="Calibri"/>
        <family val="2"/>
      </rPr>
      <t>)</t>
    </r>
    <phoneticPr fontId="2" type="noConversion"/>
  </si>
  <si>
    <r>
      <rPr>
        <sz val="12"/>
        <color rgb="FF000000"/>
        <rFont val="맑은 고딕"/>
        <family val="3"/>
        <charset val="129"/>
      </rPr>
      <t>검사계획</t>
    </r>
    <r>
      <rPr>
        <sz val="12"/>
        <color rgb="FF000000"/>
        <rFont val="Calibri"/>
        <family val="2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</si>
</sst>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.0%"/>
    <numFmt numFmtId="177" formatCode="0.0"/>
    <numFmt numFmtId="178" formatCode="#,##0_ "/>
  </numFmts>
  <fonts count="4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rgb="FF000000"/>
      <name val="휴먼명조"/>
      <charset val="129"/>
    </font>
    <font>
      <sz val="10"/>
      <name val="HCI Poppy"/>
      <family val="2"/>
    </font>
    <font>
      <sz val="10"/>
      <color rgb="FF000000"/>
      <name val="HCI Poppy"/>
      <family val="2"/>
    </font>
    <font>
      <sz val="8"/>
      <name val="맑은 고딕"/>
      <family val="3"/>
      <charset val="129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맑은 고딕"/>
      <family val="3"/>
      <charset val="129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맑은 고딕"/>
      <family val="3"/>
      <charset val="129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맑은 고딕"/>
      <family val="3"/>
      <charset val="129"/>
    </font>
    <font>
      <sz val="14"/>
      <color theme="1"/>
      <name val="맑은 고딕"/>
      <family val="3"/>
      <charset val="129"/>
    </font>
    <font>
      <i/>
      <sz val="14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맑은 고딕"/>
      <family val="2"/>
      <charset val="129"/>
    </font>
    <font>
      <b/>
      <sz val="18"/>
      <color theme="1"/>
      <name val="Calibri"/>
      <family val="2"/>
    </font>
    <font>
      <b/>
      <sz val="18"/>
      <color theme="1"/>
      <name val="맑은 고딕"/>
      <family val="3"/>
      <charset val="129"/>
    </font>
    <font>
      <sz val="12"/>
      <color rgb="FF000000"/>
      <name val="맑은 고딕"/>
      <family val="2"/>
      <charset val="129"/>
    </font>
    <font>
      <b/>
      <sz val="9"/>
      <color theme="1"/>
      <name val="Calibri"/>
      <family val="2"/>
    </font>
    <font>
      <b/>
      <sz val="9"/>
      <color theme="1"/>
      <name val="맑은 고딕"/>
      <family val="3"/>
      <charset val="129"/>
    </font>
    <font>
      <i/>
      <sz val="9"/>
      <color theme="1"/>
      <name val="맑은 고딕"/>
      <family val="2"/>
      <charset val="129"/>
    </font>
    <font>
      <i/>
      <sz val="9"/>
      <color theme="1"/>
      <name val="Calibri"/>
      <family val="2"/>
    </font>
    <font>
      <i/>
      <sz val="9"/>
      <color theme="1"/>
      <name val="Dotum"/>
      <family val="3"/>
    </font>
    <font>
      <sz val="9"/>
      <color theme="1"/>
      <name val="Calibri"/>
      <family val="2"/>
    </font>
    <font>
      <sz val="12"/>
      <color rgb="FF000000"/>
      <name val="Calibri"/>
      <family val="3"/>
      <charset val="129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맑은 고딕"/>
      <family val="3"/>
      <charset val="129"/>
    </font>
    <font>
      <b/>
      <sz val="11"/>
      <color rgb="FFFF0000"/>
      <name val="맑은 고딕"/>
      <family val="2"/>
      <charset val="129"/>
    </font>
    <font>
      <sz val="11"/>
      <color rgb="FF7030A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맑은 고딕"/>
      <family val="3"/>
      <charset val="129"/>
    </font>
    <font>
      <b/>
      <sz val="11"/>
      <color rgb="FF000000"/>
      <name val="Calibri"/>
      <family val="2"/>
    </font>
    <font>
      <b/>
      <sz val="11"/>
      <color rgb="FF000000"/>
      <name val="맑은 고딕"/>
      <family val="3"/>
      <charset val="129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3"/>
      <charset val="129"/>
    </font>
    <font>
      <b/>
      <sz val="11"/>
      <color theme="1"/>
      <name val="맑은 고딕"/>
      <family val="2"/>
      <charset val="129"/>
    </font>
    <font>
      <b/>
      <sz val="20"/>
      <color theme="1"/>
      <name val="Calibri"/>
      <family val="3"/>
      <charset val="129"/>
    </font>
    <font>
      <b/>
      <sz val="18"/>
      <color theme="1"/>
      <name val="Calibri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3" borderId="0" xfId="0" applyFont="1" applyFill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3" fillId="5" borderId="0" xfId="0" applyFont="1" applyFill="1">
      <alignment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4" borderId="14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20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 wrapText="1"/>
    </xf>
    <xf numFmtId="41" fontId="6" fillId="0" borderId="14" xfId="5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9" fontId="16" fillId="0" borderId="14" xfId="1" applyFont="1" applyBorder="1" applyAlignment="1">
      <alignment horizontal="center" vertical="center"/>
    </xf>
    <xf numFmtId="0" fontId="16" fillId="0" borderId="14" xfId="0" applyFont="1" applyBorder="1">
      <alignment vertical="center"/>
    </xf>
    <xf numFmtId="0" fontId="16" fillId="3" borderId="0" xfId="0" applyFont="1" applyFill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 wrapText="1"/>
    </xf>
    <xf numFmtId="178" fontId="13" fillId="0" borderId="14" xfId="0" applyNumberFormat="1" applyFont="1" applyBorder="1" applyAlignment="1">
      <alignment horizontal="center" vertical="center"/>
    </xf>
    <xf numFmtId="178" fontId="14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/>
    </xf>
    <xf numFmtId="9" fontId="13" fillId="0" borderId="14" xfId="0" applyNumberFormat="1" applyFont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9" fontId="13" fillId="0" borderId="14" xfId="1" applyNumberFormat="1" applyFont="1" applyFill="1" applyBorder="1" applyAlignment="1">
      <alignment horizontal="right" vertical="center"/>
    </xf>
    <xf numFmtId="9" fontId="13" fillId="0" borderId="14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41" fontId="6" fillId="0" borderId="14" xfId="5" applyFont="1" applyFill="1" applyBorder="1" applyAlignment="1">
      <alignment horizontal="right" vertical="center" wrapText="1"/>
    </xf>
    <xf numFmtId="41" fontId="13" fillId="0" borderId="14" xfId="0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9" fillId="6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14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2" fillId="6" borderId="14" xfId="0" applyNumberFormat="1" applyFont="1" applyFill="1" applyBorder="1" applyAlignment="1">
      <alignment horizontal="center" vertical="center" wrapText="1"/>
    </xf>
    <xf numFmtId="49" fontId="32" fillId="2" borderId="14" xfId="0" applyNumberFormat="1" applyFont="1" applyFill="1" applyBorder="1" applyAlignment="1">
      <alignment horizontal="center" vertical="center" wrapText="1"/>
    </xf>
    <xf numFmtId="14" fontId="32" fillId="2" borderId="14" xfId="0" applyNumberFormat="1" applyFont="1" applyFill="1" applyBorder="1" applyAlignment="1">
      <alignment horizontal="center" vertical="center" wrapText="1"/>
    </xf>
    <xf numFmtId="49" fontId="32" fillId="2" borderId="14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34" fillId="0" borderId="0" xfId="0" applyFont="1">
      <alignment vertical="center"/>
    </xf>
    <xf numFmtId="0" fontId="13" fillId="0" borderId="0" xfId="0" applyFont="1" applyFill="1">
      <alignment vertical="center"/>
    </xf>
    <xf numFmtId="0" fontId="38" fillId="0" borderId="0" xfId="0" applyFont="1">
      <alignment vertical="center"/>
    </xf>
    <xf numFmtId="0" fontId="13" fillId="2" borderId="14" xfId="0" applyFont="1" applyFill="1" applyBorder="1">
      <alignment vertical="center"/>
    </xf>
    <xf numFmtId="0" fontId="41" fillId="0" borderId="14" xfId="0" applyFont="1" applyFill="1" applyBorder="1" applyAlignment="1">
      <alignment horizontal="center" vertical="center" wrapText="1"/>
    </xf>
    <xf numFmtId="177" fontId="41" fillId="0" borderId="14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>
      <alignment vertical="center"/>
    </xf>
    <xf numFmtId="0" fontId="41" fillId="0" borderId="20" xfId="0" applyFont="1" applyFill="1" applyBorder="1" applyAlignment="1">
      <alignment horizontal="center" vertical="center" wrapText="1"/>
    </xf>
    <xf numFmtId="177" fontId="41" fillId="0" borderId="1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177" fontId="39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39" fillId="4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4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/>
    </xf>
    <xf numFmtId="0" fontId="41" fillId="4" borderId="16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42" fillId="4" borderId="16" xfId="0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left" vertical="center" wrapText="1"/>
    </xf>
    <xf numFmtId="0" fontId="39" fillId="4" borderId="14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/>
    </xf>
    <xf numFmtId="0" fontId="46" fillId="4" borderId="16" xfId="0" applyFont="1" applyFill="1" applyBorder="1" applyAlignment="1">
      <alignment horizontal="left" vertical="center"/>
    </xf>
    <xf numFmtId="0" fontId="39" fillId="4" borderId="15" xfId="0" applyFont="1" applyFill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16" fillId="4" borderId="14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5" fillId="7" borderId="21" xfId="0" applyFont="1" applyFill="1" applyBorder="1" applyAlignment="1">
      <alignment horizontal="center" vertical="center"/>
    </xf>
    <xf numFmtId="0" fontId="35" fillId="7" borderId="22" xfId="0" applyFont="1" applyFill="1" applyBorder="1" applyAlignment="1">
      <alignment horizontal="center" vertical="center"/>
    </xf>
    <xf numFmtId="0" fontId="35" fillId="7" borderId="23" xfId="0" applyFont="1" applyFill="1" applyBorder="1" applyAlignment="1">
      <alignment horizontal="center" vertical="center"/>
    </xf>
  </cellXfs>
  <cellStyles count="6">
    <cellStyle name="백분율" xfId="1" builtinId="5"/>
    <cellStyle name="백분율 2" xfId="3" xr:uid="{00000000-0005-0000-0000-000001000000}"/>
    <cellStyle name="쉼표 [0] 2" xfId="5" xr:uid="{00000000-0005-0000-0000-000002000000}"/>
    <cellStyle name="표준" xfId="0" builtinId="0"/>
    <cellStyle name="표준 2" xfId="2" xr:uid="{00000000-0005-0000-0000-000004000000}"/>
    <cellStyle name="표준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7"/>
  <sheetViews>
    <sheetView tabSelected="1" zoomScaleNormal="100" workbookViewId="0">
      <selection activeCell="B15" sqref="B15:C17"/>
    </sheetView>
  </sheetViews>
  <sheetFormatPr defaultRowHeight="16.5"/>
  <cols>
    <col min="1" max="1" width="15.125" style="1" bestFit="1" customWidth="1"/>
    <col min="2" max="2" width="7.75" style="1" bestFit="1" customWidth="1"/>
    <col min="3" max="3" width="6.125" style="1" bestFit="1" customWidth="1"/>
    <col min="4" max="8" width="5.875" style="1" bestFit="1" customWidth="1"/>
    <col min="9" max="9" width="5.25" style="1" bestFit="1" customWidth="1"/>
    <col min="10" max="10" width="7.125" style="1" bestFit="1" customWidth="1"/>
    <col min="11" max="11" width="5.25" style="1" bestFit="1" customWidth="1"/>
    <col min="12" max="12" width="7.125" style="1" bestFit="1" customWidth="1"/>
    <col min="13" max="13" width="5.25" style="1" bestFit="1" customWidth="1"/>
    <col min="14" max="16384" width="9" style="1"/>
  </cols>
  <sheetData>
    <row r="1" spans="1:13">
      <c r="A1" s="7" t="s">
        <v>102</v>
      </c>
    </row>
    <row r="2" spans="1:13">
      <c r="A2" s="84" t="s">
        <v>104</v>
      </c>
      <c r="B2" s="87" t="s">
        <v>0</v>
      </c>
      <c r="C2" s="88"/>
      <c r="D2" s="95" t="s">
        <v>91</v>
      </c>
      <c r="E2" s="96"/>
      <c r="F2" s="96"/>
      <c r="G2" s="96"/>
      <c r="H2" s="97"/>
      <c r="I2" s="95" t="s">
        <v>92</v>
      </c>
      <c r="J2" s="96"/>
      <c r="K2" s="96"/>
      <c r="L2" s="96"/>
      <c r="M2" s="84" t="s">
        <v>1</v>
      </c>
    </row>
    <row r="3" spans="1:13" ht="16.5" customHeight="1">
      <c r="A3" s="85"/>
      <c r="B3" s="91"/>
      <c r="C3" s="92"/>
      <c r="D3" s="84" t="s">
        <v>213</v>
      </c>
      <c r="E3" s="84" t="s">
        <v>105</v>
      </c>
      <c r="F3" s="84" t="s">
        <v>106</v>
      </c>
      <c r="G3" s="84" t="s">
        <v>107</v>
      </c>
      <c r="H3" s="84" t="s">
        <v>108</v>
      </c>
      <c r="I3" s="87" t="s">
        <v>2</v>
      </c>
      <c r="J3" s="88"/>
      <c r="K3" s="87" t="s">
        <v>3</v>
      </c>
      <c r="L3" s="88"/>
      <c r="M3" s="85"/>
    </row>
    <row r="4" spans="1:13">
      <c r="A4" s="85"/>
      <c r="B4" s="89"/>
      <c r="C4" s="90"/>
      <c r="D4" s="85"/>
      <c r="E4" s="85"/>
      <c r="F4" s="85"/>
      <c r="G4" s="85"/>
      <c r="H4" s="85"/>
      <c r="I4" s="89"/>
      <c r="J4" s="90"/>
      <c r="K4" s="89"/>
      <c r="L4" s="90"/>
      <c r="M4" s="85"/>
    </row>
    <row r="5" spans="1:13">
      <c r="A5" s="86"/>
      <c r="B5" s="2" t="s">
        <v>4</v>
      </c>
      <c r="C5" s="2" t="s">
        <v>5</v>
      </c>
      <c r="D5" s="98"/>
      <c r="E5" s="98"/>
      <c r="F5" s="98"/>
      <c r="G5" s="98"/>
      <c r="H5" s="98"/>
      <c r="I5" s="2" t="s">
        <v>5</v>
      </c>
      <c r="J5" s="2" t="s">
        <v>6</v>
      </c>
      <c r="K5" s="2" t="s">
        <v>5</v>
      </c>
      <c r="L5" s="2" t="s">
        <v>6</v>
      </c>
      <c r="M5" s="86"/>
    </row>
    <row r="6" spans="1:13">
      <c r="A6" s="3" t="s">
        <v>110</v>
      </c>
      <c r="B6" s="93">
        <v>3</v>
      </c>
      <c r="C6" s="93">
        <v>51</v>
      </c>
      <c r="D6" s="27"/>
      <c r="E6" s="27"/>
      <c r="F6" s="27"/>
      <c r="G6" s="27"/>
      <c r="H6" s="27"/>
      <c r="I6" s="27"/>
      <c r="J6" s="27"/>
      <c r="K6" s="27"/>
      <c r="L6" s="27"/>
      <c r="M6" s="4"/>
    </row>
    <row r="7" spans="1:13">
      <c r="A7" s="3" t="s">
        <v>109</v>
      </c>
      <c r="B7" s="94"/>
      <c r="C7" s="94"/>
      <c r="D7" s="27"/>
      <c r="E7" s="27"/>
      <c r="F7" s="27"/>
      <c r="G7" s="27"/>
      <c r="H7" s="27"/>
      <c r="I7" s="27"/>
      <c r="J7" s="27"/>
      <c r="K7" s="27"/>
      <c r="L7" s="27"/>
      <c r="M7" s="5"/>
    </row>
    <row r="8" spans="1:13">
      <c r="A8" s="2" t="s">
        <v>7</v>
      </c>
      <c r="B8" s="12">
        <f>B6</f>
        <v>3</v>
      </c>
      <c r="C8" s="9">
        <f>C6</f>
        <v>51</v>
      </c>
      <c r="D8" s="33">
        <f>SUM(D6:D7)</f>
        <v>0</v>
      </c>
      <c r="E8" s="33">
        <f t="shared" ref="E8:L8" si="0">SUM(E6:E7)</f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6"/>
    </row>
    <row r="10" spans="1:13">
      <c r="A10" s="7" t="s">
        <v>8</v>
      </c>
    </row>
    <row r="11" spans="1:13" ht="16.5" customHeight="1">
      <c r="A11" s="84" t="s">
        <v>104</v>
      </c>
      <c r="B11" s="87" t="s">
        <v>0</v>
      </c>
      <c r="C11" s="88"/>
      <c r="D11" s="95" t="s">
        <v>91</v>
      </c>
      <c r="E11" s="96"/>
      <c r="F11" s="96"/>
      <c r="G11" s="96"/>
      <c r="H11" s="97"/>
      <c r="I11" s="95" t="s">
        <v>92</v>
      </c>
      <c r="J11" s="96"/>
      <c r="K11" s="96"/>
      <c r="L11" s="96"/>
      <c r="M11" s="84" t="s">
        <v>1</v>
      </c>
    </row>
    <row r="12" spans="1:13" ht="16.5" customHeight="1">
      <c r="A12" s="85"/>
      <c r="B12" s="91"/>
      <c r="C12" s="92"/>
      <c r="D12" s="84" t="s">
        <v>213</v>
      </c>
      <c r="E12" s="84" t="s">
        <v>105</v>
      </c>
      <c r="F12" s="84" t="s">
        <v>106</v>
      </c>
      <c r="G12" s="84" t="s">
        <v>107</v>
      </c>
      <c r="H12" s="84" t="s">
        <v>108</v>
      </c>
      <c r="I12" s="87" t="s">
        <v>2</v>
      </c>
      <c r="J12" s="88"/>
      <c r="K12" s="87" t="s">
        <v>3</v>
      </c>
      <c r="L12" s="88"/>
      <c r="M12" s="85"/>
    </row>
    <row r="13" spans="1:13">
      <c r="A13" s="85"/>
      <c r="B13" s="89"/>
      <c r="C13" s="90"/>
      <c r="D13" s="85"/>
      <c r="E13" s="85"/>
      <c r="F13" s="85"/>
      <c r="G13" s="85"/>
      <c r="H13" s="85"/>
      <c r="I13" s="89"/>
      <c r="J13" s="90"/>
      <c r="K13" s="89"/>
      <c r="L13" s="90"/>
      <c r="M13" s="85"/>
    </row>
    <row r="14" spans="1:13">
      <c r="A14" s="86"/>
      <c r="B14" s="2" t="s">
        <v>4</v>
      </c>
      <c r="C14" s="2" t="s">
        <v>5</v>
      </c>
      <c r="D14" s="98"/>
      <c r="E14" s="98"/>
      <c r="F14" s="98"/>
      <c r="G14" s="98"/>
      <c r="H14" s="98"/>
      <c r="I14" s="2" t="s">
        <v>5</v>
      </c>
      <c r="J14" s="2" t="s">
        <v>6</v>
      </c>
      <c r="K14" s="2" t="s">
        <v>5</v>
      </c>
      <c r="L14" s="2" t="s">
        <v>6</v>
      </c>
      <c r="M14" s="86"/>
    </row>
    <row r="15" spans="1:13">
      <c r="A15" s="3" t="s">
        <v>110</v>
      </c>
      <c r="B15" s="93">
        <v>6</v>
      </c>
      <c r="C15" s="93">
        <v>78</v>
      </c>
      <c r="D15" s="27"/>
      <c r="E15" s="27"/>
      <c r="F15" s="27"/>
      <c r="G15" s="27"/>
      <c r="H15" s="27"/>
      <c r="I15" s="27"/>
      <c r="J15" s="27"/>
      <c r="K15" s="27"/>
      <c r="L15" s="27"/>
      <c r="M15" s="4"/>
    </row>
    <row r="16" spans="1:13">
      <c r="A16" s="3" t="s">
        <v>109</v>
      </c>
      <c r="B16" s="94"/>
      <c r="C16" s="94"/>
      <c r="D16" s="27"/>
      <c r="E16" s="27"/>
      <c r="F16" s="27"/>
      <c r="G16" s="27"/>
      <c r="H16" s="27"/>
      <c r="I16" s="27"/>
      <c r="J16" s="27"/>
      <c r="K16" s="27"/>
      <c r="L16" s="27"/>
      <c r="M16" s="5"/>
    </row>
    <row r="17" spans="1:13">
      <c r="A17" s="2" t="s">
        <v>7</v>
      </c>
      <c r="B17" s="8">
        <f>B15</f>
        <v>6</v>
      </c>
      <c r="C17" s="9">
        <f>C15</f>
        <v>78</v>
      </c>
      <c r="D17" s="33">
        <f>SUM(D15:D16)</f>
        <v>0</v>
      </c>
      <c r="E17" s="33">
        <f t="shared" ref="E17:L17" si="1">SUM(E15:E16)</f>
        <v>0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6"/>
    </row>
    <row r="19" spans="1:13">
      <c r="A19" s="7" t="s">
        <v>9</v>
      </c>
    </row>
    <row r="20" spans="1:13" ht="16.5" customHeight="1">
      <c r="A20" s="84" t="s">
        <v>104</v>
      </c>
      <c r="B20" s="87" t="s">
        <v>0</v>
      </c>
      <c r="C20" s="88"/>
      <c r="D20" s="95" t="s">
        <v>91</v>
      </c>
      <c r="E20" s="96"/>
      <c r="F20" s="96"/>
      <c r="G20" s="96"/>
      <c r="H20" s="97"/>
      <c r="I20" s="95" t="s">
        <v>92</v>
      </c>
      <c r="J20" s="96"/>
      <c r="K20" s="96"/>
      <c r="L20" s="96"/>
      <c r="M20" s="84" t="s">
        <v>1</v>
      </c>
    </row>
    <row r="21" spans="1:13" ht="16.5" customHeight="1">
      <c r="A21" s="85"/>
      <c r="B21" s="91"/>
      <c r="C21" s="92"/>
      <c r="D21" s="84" t="s">
        <v>213</v>
      </c>
      <c r="E21" s="84" t="s">
        <v>105</v>
      </c>
      <c r="F21" s="84" t="s">
        <v>106</v>
      </c>
      <c r="G21" s="84" t="s">
        <v>107</v>
      </c>
      <c r="H21" s="84" t="s">
        <v>108</v>
      </c>
      <c r="I21" s="87" t="s">
        <v>2</v>
      </c>
      <c r="J21" s="88"/>
      <c r="K21" s="87" t="s">
        <v>3</v>
      </c>
      <c r="L21" s="88"/>
      <c r="M21" s="85"/>
    </row>
    <row r="22" spans="1:13">
      <c r="A22" s="85"/>
      <c r="B22" s="89"/>
      <c r="C22" s="90"/>
      <c r="D22" s="85"/>
      <c r="E22" s="85"/>
      <c r="F22" s="85"/>
      <c r="G22" s="85"/>
      <c r="H22" s="85"/>
      <c r="I22" s="89"/>
      <c r="J22" s="90"/>
      <c r="K22" s="89"/>
      <c r="L22" s="90"/>
      <c r="M22" s="85"/>
    </row>
    <row r="23" spans="1:13">
      <c r="A23" s="86"/>
      <c r="B23" s="2" t="s">
        <v>4</v>
      </c>
      <c r="C23" s="2" t="s">
        <v>5</v>
      </c>
      <c r="D23" s="98"/>
      <c r="E23" s="98"/>
      <c r="F23" s="98"/>
      <c r="G23" s="98"/>
      <c r="H23" s="98"/>
      <c r="I23" s="2" t="s">
        <v>5</v>
      </c>
      <c r="J23" s="2" t="s">
        <v>6</v>
      </c>
      <c r="K23" s="2" t="s">
        <v>5</v>
      </c>
      <c r="L23" s="2" t="s">
        <v>6</v>
      </c>
      <c r="M23" s="86"/>
    </row>
    <row r="24" spans="1:13">
      <c r="A24" s="3" t="s">
        <v>110</v>
      </c>
      <c r="B24" s="93">
        <v>83</v>
      </c>
      <c r="C24" s="101">
        <v>2926</v>
      </c>
      <c r="D24" s="27"/>
      <c r="E24" s="27"/>
      <c r="F24" s="27"/>
      <c r="G24" s="27"/>
      <c r="H24" s="27"/>
      <c r="I24" s="27"/>
      <c r="J24" s="27"/>
      <c r="K24" s="27"/>
      <c r="L24" s="27"/>
      <c r="M24" s="4"/>
    </row>
    <row r="25" spans="1:13">
      <c r="A25" s="3" t="s">
        <v>109</v>
      </c>
      <c r="B25" s="94"/>
      <c r="C25" s="94"/>
      <c r="D25" s="27"/>
      <c r="E25" s="27"/>
      <c r="F25" s="27"/>
      <c r="G25" s="27"/>
      <c r="H25" s="27"/>
      <c r="I25" s="27"/>
      <c r="J25" s="27"/>
      <c r="K25" s="27"/>
      <c r="L25" s="27"/>
      <c r="M25" s="5"/>
    </row>
    <row r="26" spans="1:13">
      <c r="A26" s="2" t="s">
        <v>7</v>
      </c>
      <c r="B26" s="12">
        <f>B24</f>
        <v>83</v>
      </c>
      <c r="C26" s="40">
        <f>C24</f>
        <v>2926</v>
      </c>
      <c r="D26" s="33">
        <f>SUM(D24:D25)</f>
        <v>0</v>
      </c>
      <c r="E26" s="33">
        <f t="shared" ref="E26:L26" si="2">SUM(E24:E25)</f>
        <v>0</v>
      </c>
      <c r="F26" s="33">
        <f t="shared" si="2"/>
        <v>0</v>
      </c>
      <c r="G26" s="33">
        <f t="shared" si="2"/>
        <v>0</v>
      </c>
      <c r="H26" s="33">
        <f t="shared" si="2"/>
        <v>0</v>
      </c>
      <c r="I26" s="33">
        <f t="shared" si="2"/>
        <v>0</v>
      </c>
      <c r="J26" s="33">
        <f t="shared" si="2"/>
        <v>0</v>
      </c>
      <c r="K26" s="33">
        <f t="shared" si="2"/>
        <v>0</v>
      </c>
      <c r="L26" s="33">
        <f t="shared" si="2"/>
        <v>0</v>
      </c>
      <c r="M26" s="6"/>
    </row>
    <row r="28" spans="1:13">
      <c r="A28" s="7" t="s">
        <v>10</v>
      </c>
    </row>
    <row r="29" spans="1:13" ht="16.5" customHeight="1">
      <c r="A29" s="84" t="s">
        <v>104</v>
      </c>
      <c r="B29" s="87" t="s">
        <v>0</v>
      </c>
      <c r="C29" s="88"/>
      <c r="D29" s="95" t="s">
        <v>91</v>
      </c>
      <c r="E29" s="96"/>
      <c r="F29" s="96"/>
      <c r="G29" s="96"/>
      <c r="H29" s="97"/>
      <c r="I29" s="95" t="s">
        <v>92</v>
      </c>
      <c r="J29" s="96"/>
      <c r="K29" s="96"/>
      <c r="L29" s="96"/>
      <c r="M29" s="84" t="s">
        <v>1</v>
      </c>
    </row>
    <row r="30" spans="1:13" ht="16.5" customHeight="1">
      <c r="A30" s="85"/>
      <c r="B30" s="91"/>
      <c r="C30" s="92"/>
      <c r="D30" s="84" t="s">
        <v>213</v>
      </c>
      <c r="E30" s="84" t="s">
        <v>105</v>
      </c>
      <c r="F30" s="84" t="s">
        <v>106</v>
      </c>
      <c r="G30" s="84" t="s">
        <v>107</v>
      </c>
      <c r="H30" s="84" t="s">
        <v>108</v>
      </c>
      <c r="I30" s="87" t="s">
        <v>2</v>
      </c>
      <c r="J30" s="88"/>
      <c r="K30" s="87" t="s">
        <v>3</v>
      </c>
      <c r="L30" s="88"/>
      <c r="M30" s="85"/>
    </row>
    <row r="31" spans="1:13">
      <c r="A31" s="85"/>
      <c r="B31" s="89"/>
      <c r="C31" s="90"/>
      <c r="D31" s="85"/>
      <c r="E31" s="85"/>
      <c r="F31" s="85"/>
      <c r="G31" s="85"/>
      <c r="H31" s="85"/>
      <c r="I31" s="89"/>
      <c r="J31" s="90"/>
      <c r="K31" s="89"/>
      <c r="L31" s="90"/>
      <c r="M31" s="85"/>
    </row>
    <row r="32" spans="1:13">
      <c r="A32" s="86"/>
      <c r="B32" s="2" t="s">
        <v>4</v>
      </c>
      <c r="C32" s="2" t="s">
        <v>5</v>
      </c>
      <c r="D32" s="98"/>
      <c r="E32" s="98"/>
      <c r="F32" s="98"/>
      <c r="G32" s="98"/>
      <c r="H32" s="98"/>
      <c r="I32" s="2" t="s">
        <v>5</v>
      </c>
      <c r="J32" s="2" t="s">
        <v>6</v>
      </c>
      <c r="K32" s="2" t="s">
        <v>5</v>
      </c>
      <c r="L32" s="2" t="s">
        <v>6</v>
      </c>
      <c r="M32" s="86"/>
    </row>
    <row r="33" spans="1:13">
      <c r="A33" s="3" t="s">
        <v>110</v>
      </c>
      <c r="B33" s="93">
        <v>10</v>
      </c>
      <c r="C33" s="93">
        <v>346</v>
      </c>
      <c r="D33" s="27"/>
      <c r="E33" s="27"/>
      <c r="F33" s="27"/>
      <c r="G33" s="27"/>
      <c r="H33" s="27"/>
      <c r="I33" s="27"/>
      <c r="J33" s="27"/>
      <c r="K33" s="27"/>
      <c r="L33" s="27"/>
      <c r="M33" s="4"/>
    </row>
    <row r="34" spans="1:13">
      <c r="A34" s="3" t="s">
        <v>109</v>
      </c>
      <c r="B34" s="94"/>
      <c r="C34" s="94"/>
      <c r="D34" s="27"/>
      <c r="E34" s="27"/>
      <c r="F34" s="27"/>
      <c r="G34" s="27"/>
      <c r="H34" s="27"/>
      <c r="I34" s="27"/>
      <c r="J34" s="27"/>
      <c r="K34" s="27"/>
      <c r="L34" s="27"/>
      <c r="M34" s="5"/>
    </row>
    <row r="35" spans="1:13">
      <c r="A35" s="2" t="s">
        <v>7</v>
      </c>
      <c r="B35" s="12">
        <f>B33</f>
        <v>10</v>
      </c>
      <c r="C35" s="9">
        <f>C33</f>
        <v>346</v>
      </c>
      <c r="D35" s="33">
        <f>SUM(D33:D34)</f>
        <v>0</v>
      </c>
      <c r="E35" s="33">
        <f t="shared" ref="E35:L35" si="3">SUM(E33:E34)</f>
        <v>0</v>
      </c>
      <c r="F35" s="33">
        <f t="shared" si="3"/>
        <v>0</v>
      </c>
      <c r="G35" s="33">
        <f t="shared" si="3"/>
        <v>0</v>
      </c>
      <c r="H35" s="33">
        <f t="shared" si="3"/>
        <v>0</v>
      </c>
      <c r="I35" s="33">
        <f t="shared" si="3"/>
        <v>0</v>
      </c>
      <c r="J35" s="33">
        <f t="shared" si="3"/>
        <v>0</v>
      </c>
      <c r="K35" s="33">
        <f t="shared" si="3"/>
        <v>0</v>
      </c>
      <c r="L35" s="33">
        <f t="shared" si="3"/>
        <v>0</v>
      </c>
      <c r="M35" s="6"/>
    </row>
    <row r="37" spans="1:13">
      <c r="A37" s="7" t="s">
        <v>11</v>
      </c>
    </row>
    <row r="38" spans="1:13" ht="16.5" customHeight="1">
      <c r="A38" s="84" t="s">
        <v>104</v>
      </c>
      <c r="B38" s="87" t="s">
        <v>0</v>
      </c>
      <c r="C38" s="88"/>
      <c r="D38" s="95" t="s">
        <v>91</v>
      </c>
      <c r="E38" s="96"/>
      <c r="F38" s="96"/>
      <c r="G38" s="96"/>
      <c r="H38" s="97"/>
      <c r="I38" s="95" t="s">
        <v>92</v>
      </c>
      <c r="J38" s="96"/>
      <c r="K38" s="96"/>
      <c r="L38" s="96"/>
      <c r="M38" s="84" t="s">
        <v>1</v>
      </c>
    </row>
    <row r="39" spans="1:13" ht="16.5" customHeight="1">
      <c r="A39" s="85"/>
      <c r="B39" s="91"/>
      <c r="C39" s="92"/>
      <c r="D39" s="84" t="s">
        <v>213</v>
      </c>
      <c r="E39" s="84" t="s">
        <v>105</v>
      </c>
      <c r="F39" s="84" t="s">
        <v>106</v>
      </c>
      <c r="G39" s="84" t="s">
        <v>107</v>
      </c>
      <c r="H39" s="84" t="s">
        <v>108</v>
      </c>
      <c r="I39" s="87" t="s">
        <v>2</v>
      </c>
      <c r="J39" s="88"/>
      <c r="K39" s="87" t="s">
        <v>3</v>
      </c>
      <c r="L39" s="88"/>
      <c r="M39" s="85"/>
    </row>
    <row r="40" spans="1:13">
      <c r="A40" s="85"/>
      <c r="B40" s="89"/>
      <c r="C40" s="90"/>
      <c r="D40" s="85"/>
      <c r="E40" s="85"/>
      <c r="F40" s="85"/>
      <c r="G40" s="85"/>
      <c r="H40" s="85"/>
      <c r="I40" s="89"/>
      <c r="J40" s="90"/>
      <c r="K40" s="89"/>
      <c r="L40" s="90"/>
      <c r="M40" s="85"/>
    </row>
    <row r="41" spans="1:13">
      <c r="A41" s="86"/>
      <c r="B41" s="2" t="s">
        <v>4</v>
      </c>
      <c r="C41" s="2" t="s">
        <v>5</v>
      </c>
      <c r="D41" s="98"/>
      <c r="E41" s="98"/>
      <c r="F41" s="98"/>
      <c r="G41" s="98"/>
      <c r="H41" s="98"/>
      <c r="I41" s="2" t="s">
        <v>5</v>
      </c>
      <c r="J41" s="2" t="s">
        <v>6</v>
      </c>
      <c r="K41" s="2" t="s">
        <v>5</v>
      </c>
      <c r="L41" s="2" t="s">
        <v>6</v>
      </c>
      <c r="M41" s="86"/>
    </row>
    <row r="42" spans="1:13">
      <c r="A42" s="3" t="s">
        <v>110</v>
      </c>
      <c r="B42" s="93">
        <v>13</v>
      </c>
      <c r="C42" s="93">
        <v>363</v>
      </c>
      <c r="D42" s="27"/>
      <c r="E42" s="27"/>
      <c r="F42" s="27"/>
      <c r="G42" s="27"/>
      <c r="H42" s="27"/>
      <c r="I42" s="27"/>
      <c r="J42" s="27"/>
      <c r="K42" s="27"/>
      <c r="L42" s="27"/>
      <c r="M42" s="4"/>
    </row>
    <row r="43" spans="1:13">
      <c r="A43" s="3" t="s">
        <v>109</v>
      </c>
      <c r="B43" s="94"/>
      <c r="C43" s="94"/>
      <c r="D43" s="27"/>
      <c r="E43" s="27"/>
      <c r="F43" s="27"/>
      <c r="G43" s="27"/>
      <c r="H43" s="27"/>
      <c r="I43" s="27"/>
      <c r="J43" s="27"/>
      <c r="K43" s="27"/>
      <c r="L43" s="27"/>
      <c r="M43" s="5"/>
    </row>
    <row r="44" spans="1:13">
      <c r="A44" s="2" t="s">
        <v>7</v>
      </c>
      <c r="B44" s="12">
        <f>B42</f>
        <v>13</v>
      </c>
      <c r="C44" s="9">
        <f>C42</f>
        <v>363</v>
      </c>
      <c r="D44" s="33">
        <f>SUM(D42:D43)</f>
        <v>0</v>
      </c>
      <c r="E44" s="33">
        <f t="shared" ref="E44:L44" si="4">SUM(E42:E43)</f>
        <v>0</v>
      </c>
      <c r="F44" s="33">
        <f t="shared" si="4"/>
        <v>0</v>
      </c>
      <c r="G44" s="33">
        <f t="shared" si="4"/>
        <v>0</v>
      </c>
      <c r="H44" s="33">
        <f t="shared" si="4"/>
        <v>0</v>
      </c>
      <c r="I44" s="33">
        <f t="shared" si="4"/>
        <v>0</v>
      </c>
      <c r="J44" s="33">
        <f t="shared" si="4"/>
        <v>0</v>
      </c>
      <c r="K44" s="33">
        <f t="shared" si="4"/>
        <v>0</v>
      </c>
      <c r="L44" s="33">
        <f t="shared" si="4"/>
        <v>0</v>
      </c>
      <c r="M44" s="6"/>
    </row>
    <row r="46" spans="1:13">
      <c r="A46" s="7" t="s">
        <v>13</v>
      </c>
    </row>
    <row r="47" spans="1:13" ht="16.5" customHeight="1">
      <c r="A47" s="84" t="s">
        <v>104</v>
      </c>
      <c r="B47" s="87" t="s">
        <v>0</v>
      </c>
      <c r="C47" s="88"/>
      <c r="D47" s="95" t="s">
        <v>91</v>
      </c>
      <c r="E47" s="96"/>
      <c r="F47" s="96"/>
      <c r="G47" s="96"/>
      <c r="H47" s="97"/>
      <c r="I47" s="95" t="s">
        <v>92</v>
      </c>
      <c r="J47" s="96"/>
      <c r="K47" s="96"/>
      <c r="L47" s="96"/>
      <c r="M47" s="84" t="s">
        <v>1</v>
      </c>
    </row>
    <row r="48" spans="1:13" ht="16.5" customHeight="1">
      <c r="A48" s="85"/>
      <c r="B48" s="91"/>
      <c r="C48" s="92"/>
      <c r="D48" s="84" t="s">
        <v>213</v>
      </c>
      <c r="E48" s="84" t="s">
        <v>105</v>
      </c>
      <c r="F48" s="84" t="s">
        <v>106</v>
      </c>
      <c r="G48" s="84" t="s">
        <v>107</v>
      </c>
      <c r="H48" s="84" t="s">
        <v>108</v>
      </c>
      <c r="I48" s="87" t="s">
        <v>2</v>
      </c>
      <c r="J48" s="88"/>
      <c r="K48" s="87" t="s">
        <v>3</v>
      </c>
      <c r="L48" s="88"/>
      <c r="M48" s="85"/>
    </row>
    <row r="49" spans="1:13">
      <c r="A49" s="85"/>
      <c r="B49" s="89"/>
      <c r="C49" s="90"/>
      <c r="D49" s="85"/>
      <c r="E49" s="85"/>
      <c r="F49" s="85"/>
      <c r="G49" s="85"/>
      <c r="H49" s="85"/>
      <c r="I49" s="89"/>
      <c r="J49" s="90"/>
      <c r="K49" s="89"/>
      <c r="L49" s="90"/>
      <c r="M49" s="85"/>
    </row>
    <row r="50" spans="1:13">
      <c r="A50" s="86"/>
      <c r="B50" s="2" t="s">
        <v>4</v>
      </c>
      <c r="C50" s="2" t="s">
        <v>5</v>
      </c>
      <c r="D50" s="98"/>
      <c r="E50" s="98"/>
      <c r="F50" s="98"/>
      <c r="G50" s="98"/>
      <c r="H50" s="98"/>
      <c r="I50" s="2" t="s">
        <v>5</v>
      </c>
      <c r="J50" s="2" t="s">
        <v>6</v>
      </c>
      <c r="K50" s="2" t="s">
        <v>5</v>
      </c>
      <c r="L50" s="2" t="s">
        <v>6</v>
      </c>
      <c r="M50" s="86"/>
    </row>
    <row r="51" spans="1:13">
      <c r="A51" s="3" t="s">
        <v>110</v>
      </c>
      <c r="B51" s="93">
        <v>54</v>
      </c>
      <c r="C51" s="101">
        <v>1239</v>
      </c>
      <c r="D51" s="27"/>
      <c r="E51" s="27"/>
      <c r="F51" s="27"/>
      <c r="G51" s="27"/>
      <c r="H51" s="27"/>
      <c r="I51" s="27"/>
      <c r="J51" s="27"/>
      <c r="K51" s="27"/>
      <c r="L51" s="27"/>
      <c r="M51" s="4"/>
    </row>
    <row r="52" spans="1:13">
      <c r="A52" s="3" t="s">
        <v>109</v>
      </c>
      <c r="B52" s="94"/>
      <c r="C52" s="94"/>
      <c r="D52" s="27"/>
      <c r="E52" s="27"/>
      <c r="F52" s="27"/>
      <c r="G52" s="27"/>
      <c r="H52" s="27"/>
      <c r="I52" s="27"/>
      <c r="J52" s="27"/>
      <c r="K52" s="27"/>
      <c r="L52" s="27"/>
      <c r="M52" s="5"/>
    </row>
    <row r="53" spans="1:13">
      <c r="A53" s="2" t="s">
        <v>7</v>
      </c>
      <c r="B53" s="12">
        <f>B51</f>
        <v>54</v>
      </c>
      <c r="C53" s="40">
        <f>C51</f>
        <v>1239</v>
      </c>
      <c r="D53" s="33">
        <f>SUM(D51:D52)</f>
        <v>0</v>
      </c>
      <c r="E53" s="33">
        <f t="shared" ref="E53:L53" si="5">SUM(E51:E52)</f>
        <v>0</v>
      </c>
      <c r="F53" s="33">
        <f t="shared" si="5"/>
        <v>0</v>
      </c>
      <c r="G53" s="33">
        <f t="shared" si="5"/>
        <v>0</v>
      </c>
      <c r="H53" s="33">
        <f t="shared" si="5"/>
        <v>0</v>
      </c>
      <c r="I53" s="33">
        <f t="shared" si="5"/>
        <v>0</v>
      </c>
      <c r="J53" s="33">
        <f t="shared" si="5"/>
        <v>0</v>
      </c>
      <c r="K53" s="33">
        <f t="shared" si="5"/>
        <v>0</v>
      </c>
      <c r="L53" s="33">
        <f t="shared" si="5"/>
        <v>0</v>
      </c>
      <c r="M53" s="6"/>
    </row>
    <row r="55" spans="1:13">
      <c r="A55" s="7" t="s">
        <v>12</v>
      </c>
    </row>
    <row r="56" spans="1:13" ht="16.5" customHeight="1">
      <c r="A56" s="84" t="s">
        <v>104</v>
      </c>
      <c r="B56" s="87" t="s">
        <v>0</v>
      </c>
      <c r="C56" s="88"/>
      <c r="D56" s="95" t="s">
        <v>91</v>
      </c>
      <c r="E56" s="96"/>
      <c r="F56" s="96"/>
      <c r="G56" s="96"/>
      <c r="H56" s="97"/>
      <c r="I56" s="95" t="s">
        <v>92</v>
      </c>
      <c r="J56" s="96"/>
      <c r="K56" s="96"/>
      <c r="L56" s="96"/>
      <c r="M56" s="84" t="s">
        <v>1</v>
      </c>
    </row>
    <row r="57" spans="1:13" ht="16.5" customHeight="1">
      <c r="A57" s="85"/>
      <c r="B57" s="91"/>
      <c r="C57" s="92"/>
      <c r="D57" s="84" t="s">
        <v>213</v>
      </c>
      <c r="E57" s="84" t="s">
        <v>105</v>
      </c>
      <c r="F57" s="84" t="s">
        <v>106</v>
      </c>
      <c r="G57" s="84" t="s">
        <v>107</v>
      </c>
      <c r="H57" s="84" t="s">
        <v>108</v>
      </c>
      <c r="I57" s="87" t="s">
        <v>2</v>
      </c>
      <c r="J57" s="88"/>
      <c r="K57" s="87" t="s">
        <v>3</v>
      </c>
      <c r="L57" s="88"/>
      <c r="M57" s="85"/>
    </row>
    <row r="58" spans="1:13">
      <c r="A58" s="85"/>
      <c r="B58" s="89"/>
      <c r="C58" s="90"/>
      <c r="D58" s="85"/>
      <c r="E58" s="85"/>
      <c r="F58" s="85"/>
      <c r="G58" s="85"/>
      <c r="H58" s="85"/>
      <c r="I58" s="89"/>
      <c r="J58" s="90"/>
      <c r="K58" s="89"/>
      <c r="L58" s="90"/>
      <c r="M58" s="85"/>
    </row>
    <row r="59" spans="1:13">
      <c r="A59" s="86"/>
      <c r="B59" s="2" t="s">
        <v>4</v>
      </c>
      <c r="C59" s="2" t="s">
        <v>5</v>
      </c>
      <c r="D59" s="98"/>
      <c r="E59" s="98"/>
      <c r="F59" s="98"/>
      <c r="G59" s="98"/>
      <c r="H59" s="98"/>
      <c r="I59" s="2" t="s">
        <v>5</v>
      </c>
      <c r="J59" s="2" t="s">
        <v>6</v>
      </c>
      <c r="K59" s="2" t="s">
        <v>5</v>
      </c>
      <c r="L59" s="2" t="s">
        <v>6</v>
      </c>
      <c r="M59" s="86"/>
    </row>
    <row r="60" spans="1:13">
      <c r="A60" s="3" t="s">
        <v>110</v>
      </c>
      <c r="B60" s="93">
        <v>47</v>
      </c>
      <c r="C60" s="93">
        <v>633</v>
      </c>
      <c r="D60" s="27"/>
      <c r="E60" s="27"/>
      <c r="F60" s="27"/>
      <c r="G60" s="27"/>
      <c r="H60" s="27"/>
      <c r="I60" s="27"/>
      <c r="J60" s="27"/>
      <c r="K60" s="27"/>
      <c r="L60" s="27"/>
      <c r="M60" s="4"/>
    </row>
    <row r="61" spans="1:13">
      <c r="A61" s="3" t="s">
        <v>109</v>
      </c>
      <c r="B61" s="94"/>
      <c r="C61" s="94"/>
      <c r="D61" s="27"/>
      <c r="E61" s="27"/>
      <c r="F61" s="27"/>
      <c r="G61" s="27"/>
      <c r="H61" s="27"/>
      <c r="I61" s="27"/>
      <c r="J61" s="27"/>
      <c r="K61" s="27"/>
      <c r="L61" s="27"/>
      <c r="M61" s="5"/>
    </row>
    <row r="62" spans="1:13">
      <c r="A62" s="2" t="s">
        <v>7</v>
      </c>
      <c r="B62" s="12">
        <f>B60</f>
        <v>47</v>
      </c>
      <c r="C62" s="9">
        <f>C60</f>
        <v>633</v>
      </c>
      <c r="D62" s="33">
        <f>SUM(D60:D61)</f>
        <v>0</v>
      </c>
      <c r="E62" s="33">
        <f t="shared" ref="E62:L62" si="6">SUM(E60:E61)</f>
        <v>0</v>
      </c>
      <c r="F62" s="33">
        <f t="shared" si="6"/>
        <v>0</v>
      </c>
      <c r="G62" s="33">
        <f t="shared" si="6"/>
        <v>0</v>
      </c>
      <c r="H62" s="33">
        <f t="shared" si="6"/>
        <v>0</v>
      </c>
      <c r="I62" s="33">
        <f t="shared" si="6"/>
        <v>0</v>
      </c>
      <c r="J62" s="33">
        <f t="shared" si="6"/>
        <v>0</v>
      </c>
      <c r="K62" s="33">
        <f t="shared" si="6"/>
        <v>0</v>
      </c>
      <c r="L62" s="33">
        <f t="shared" si="6"/>
        <v>0</v>
      </c>
      <c r="M62" s="34"/>
    </row>
    <row r="64" spans="1:13">
      <c r="A64" s="7" t="s">
        <v>14</v>
      </c>
    </row>
    <row r="65" spans="1:13" ht="16.5" customHeight="1">
      <c r="A65" s="84" t="s">
        <v>104</v>
      </c>
      <c r="B65" s="87" t="s">
        <v>0</v>
      </c>
      <c r="C65" s="88"/>
      <c r="D65" s="95" t="s">
        <v>91</v>
      </c>
      <c r="E65" s="96"/>
      <c r="F65" s="96"/>
      <c r="G65" s="96"/>
      <c r="H65" s="97"/>
      <c r="I65" s="95" t="s">
        <v>92</v>
      </c>
      <c r="J65" s="96"/>
      <c r="K65" s="96"/>
      <c r="L65" s="96"/>
      <c r="M65" s="84" t="s">
        <v>1</v>
      </c>
    </row>
    <row r="66" spans="1:13" ht="16.5" customHeight="1">
      <c r="A66" s="85"/>
      <c r="B66" s="91"/>
      <c r="C66" s="92"/>
      <c r="D66" s="84" t="s">
        <v>213</v>
      </c>
      <c r="E66" s="84" t="s">
        <v>105</v>
      </c>
      <c r="F66" s="84" t="s">
        <v>106</v>
      </c>
      <c r="G66" s="84" t="s">
        <v>107</v>
      </c>
      <c r="H66" s="84" t="s">
        <v>108</v>
      </c>
      <c r="I66" s="87" t="s">
        <v>2</v>
      </c>
      <c r="J66" s="88"/>
      <c r="K66" s="87" t="s">
        <v>3</v>
      </c>
      <c r="L66" s="88"/>
      <c r="M66" s="85"/>
    </row>
    <row r="67" spans="1:13">
      <c r="A67" s="85"/>
      <c r="B67" s="89"/>
      <c r="C67" s="90"/>
      <c r="D67" s="85"/>
      <c r="E67" s="85"/>
      <c r="F67" s="85"/>
      <c r="G67" s="85"/>
      <c r="H67" s="85"/>
      <c r="I67" s="89"/>
      <c r="J67" s="90"/>
      <c r="K67" s="89"/>
      <c r="L67" s="90"/>
      <c r="M67" s="85"/>
    </row>
    <row r="68" spans="1:13">
      <c r="A68" s="86"/>
      <c r="B68" s="2" t="s">
        <v>4</v>
      </c>
      <c r="C68" s="2" t="s">
        <v>5</v>
      </c>
      <c r="D68" s="98"/>
      <c r="E68" s="98"/>
      <c r="F68" s="98"/>
      <c r="G68" s="98"/>
      <c r="H68" s="98"/>
      <c r="I68" s="2" t="s">
        <v>5</v>
      </c>
      <c r="J68" s="2" t="s">
        <v>6</v>
      </c>
      <c r="K68" s="2" t="s">
        <v>5</v>
      </c>
      <c r="L68" s="2" t="s">
        <v>6</v>
      </c>
      <c r="M68" s="86"/>
    </row>
    <row r="69" spans="1:13">
      <c r="A69" s="3" t="s">
        <v>110</v>
      </c>
      <c r="B69" s="93">
        <v>30</v>
      </c>
      <c r="C69" s="93">
        <v>547</v>
      </c>
      <c r="D69" s="27"/>
      <c r="E69" s="27"/>
      <c r="F69" s="27"/>
      <c r="G69" s="27"/>
      <c r="H69" s="27"/>
      <c r="I69" s="27"/>
      <c r="J69" s="27"/>
      <c r="K69" s="27"/>
      <c r="L69" s="27"/>
      <c r="M69" s="4"/>
    </row>
    <row r="70" spans="1:13">
      <c r="A70" s="3" t="s">
        <v>109</v>
      </c>
      <c r="B70" s="94"/>
      <c r="C70" s="94"/>
      <c r="D70" s="27"/>
      <c r="E70" s="27"/>
      <c r="F70" s="27"/>
      <c r="G70" s="27"/>
      <c r="H70" s="27"/>
      <c r="I70" s="27"/>
      <c r="J70" s="27"/>
      <c r="K70" s="27"/>
      <c r="L70" s="27"/>
      <c r="M70" s="5"/>
    </row>
    <row r="71" spans="1:13">
      <c r="A71" s="2" t="s">
        <v>7</v>
      </c>
      <c r="B71" s="12">
        <f>B69</f>
        <v>30</v>
      </c>
      <c r="C71" s="9">
        <f>C69</f>
        <v>547</v>
      </c>
      <c r="D71" s="33">
        <f>SUM(D69:D70)</f>
        <v>0</v>
      </c>
      <c r="E71" s="33">
        <f t="shared" ref="E71:L71" si="7">SUM(E69:E70)</f>
        <v>0</v>
      </c>
      <c r="F71" s="33">
        <f t="shared" si="7"/>
        <v>0</v>
      </c>
      <c r="G71" s="33">
        <f t="shared" si="7"/>
        <v>0</v>
      </c>
      <c r="H71" s="33">
        <f t="shared" si="7"/>
        <v>0</v>
      </c>
      <c r="I71" s="33">
        <f t="shared" si="7"/>
        <v>0</v>
      </c>
      <c r="J71" s="33">
        <f t="shared" si="7"/>
        <v>0</v>
      </c>
      <c r="K71" s="33">
        <f t="shared" si="7"/>
        <v>0</v>
      </c>
      <c r="L71" s="33">
        <f t="shared" si="7"/>
        <v>0</v>
      </c>
      <c r="M71" s="6"/>
    </row>
    <row r="73" spans="1:13">
      <c r="A73" s="7" t="s">
        <v>15</v>
      </c>
    </row>
    <row r="74" spans="1:13" ht="16.5" customHeight="1">
      <c r="A74" s="84" t="s">
        <v>104</v>
      </c>
      <c r="B74" s="87" t="s">
        <v>0</v>
      </c>
      <c r="C74" s="88"/>
      <c r="D74" s="95" t="s">
        <v>91</v>
      </c>
      <c r="E74" s="96"/>
      <c r="F74" s="96"/>
      <c r="G74" s="96"/>
      <c r="H74" s="97"/>
      <c r="I74" s="95" t="s">
        <v>92</v>
      </c>
      <c r="J74" s="96"/>
      <c r="K74" s="96"/>
      <c r="L74" s="96"/>
      <c r="M74" s="84" t="s">
        <v>1</v>
      </c>
    </row>
    <row r="75" spans="1:13" ht="16.5" customHeight="1">
      <c r="A75" s="85"/>
      <c r="B75" s="91"/>
      <c r="C75" s="92"/>
      <c r="D75" s="84" t="s">
        <v>213</v>
      </c>
      <c r="E75" s="84" t="s">
        <v>105</v>
      </c>
      <c r="F75" s="84" t="s">
        <v>106</v>
      </c>
      <c r="G75" s="84" t="s">
        <v>107</v>
      </c>
      <c r="H75" s="84" t="s">
        <v>108</v>
      </c>
      <c r="I75" s="87" t="s">
        <v>2</v>
      </c>
      <c r="J75" s="88"/>
      <c r="K75" s="87" t="s">
        <v>3</v>
      </c>
      <c r="L75" s="88"/>
      <c r="M75" s="85"/>
    </row>
    <row r="76" spans="1:13">
      <c r="A76" s="85"/>
      <c r="B76" s="89"/>
      <c r="C76" s="90"/>
      <c r="D76" s="85"/>
      <c r="E76" s="85"/>
      <c r="F76" s="85"/>
      <c r="G76" s="85"/>
      <c r="H76" s="85"/>
      <c r="I76" s="89"/>
      <c r="J76" s="90"/>
      <c r="K76" s="89"/>
      <c r="L76" s="90"/>
      <c r="M76" s="85"/>
    </row>
    <row r="77" spans="1:13">
      <c r="A77" s="86"/>
      <c r="B77" s="2" t="s">
        <v>4</v>
      </c>
      <c r="C77" s="2" t="s">
        <v>5</v>
      </c>
      <c r="D77" s="98"/>
      <c r="E77" s="98"/>
      <c r="F77" s="98"/>
      <c r="G77" s="98"/>
      <c r="H77" s="98"/>
      <c r="I77" s="2" t="s">
        <v>5</v>
      </c>
      <c r="J77" s="2" t="s">
        <v>6</v>
      </c>
      <c r="K77" s="2" t="s">
        <v>5</v>
      </c>
      <c r="L77" s="2" t="s">
        <v>6</v>
      </c>
      <c r="M77" s="86"/>
    </row>
    <row r="78" spans="1:13">
      <c r="A78" s="3" t="s">
        <v>110</v>
      </c>
      <c r="B78" s="93">
        <v>53</v>
      </c>
      <c r="C78" s="93">
        <v>655</v>
      </c>
      <c r="D78" s="27"/>
      <c r="E78" s="27"/>
      <c r="F78" s="27"/>
      <c r="G78" s="27"/>
      <c r="H78" s="27"/>
      <c r="I78" s="27"/>
      <c r="J78" s="27"/>
      <c r="K78" s="27"/>
      <c r="L78" s="27"/>
      <c r="M78" s="4"/>
    </row>
    <row r="79" spans="1:13">
      <c r="A79" s="3" t="s">
        <v>109</v>
      </c>
      <c r="B79" s="94"/>
      <c r="C79" s="94"/>
      <c r="D79" s="27"/>
      <c r="E79" s="27"/>
      <c r="F79" s="27"/>
      <c r="G79" s="27"/>
      <c r="H79" s="27"/>
      <c r="I79" s="27"/>
      <c r="J79" s="27"/>
      <c r="K79" s="27"/>
      <c r="L79" s="27"/>
      <c r="M79" s="5"/>
    </row>
    <row r="80" spans="1:13">
      <c r="A80" s="2" t="s">
        <v>7</v>
      </c>
      <c r="B80" s="12">
        <f>B78</f>
        <v>53</v>
      </c>
      <c r="C80" s="9">
        <f>C78</f>
        <v>655</v>
      </c>
      <c r="D80" s="33">
        <f>SUM(D78:D79)</f>
        <v>0</v>
      </c>
      <c r="E80" s="33">
        <f t="shared" ref="E80:L80" si="8">SUM(E78:E79)</f>
        <v>0</v>
      </c>
      <c r="F80" s="33">
        <f t="shared" si="8"/>
        <v>0</v>
      </c>
      <c r="G80" s="33">
        <f t="shared" si="8"/>
        <v>0</v>
      </c>
      <c r="H80" s="33">
        <f t="shared" si="8"/>
        <v>0</v>
      </c>
      <c r="I80" s="33">
        <f t="shared" si="8"/>
        <v>0</v>
      </c>
      <c r="J80" s="33">
        <f t="shared" si="8"/>
        <v>0</v>
      </c>
      <c r="K80" s="33">
        <f t="shared" si="8"/>
        <v>0</v>
      </c>
      <c r="L80" s="33">
        <f t="shared" si="8"/>
        <v>0</v>
      </c>
      <c r="M80" s="6"/>
    </row>
    <row r="82" spans="1:13">
      <c r="A82" s="7" t="s">
        <v>16</v>
      </c>
    </row>
    <row r="83" spans="1:13" ht="16.5" customHeight="1">
      <c r="A83" s="84" t="s">
        <v>104</v>
      </c>
      <c r="B83" s="87" t="s">
        <v>0</v>
      </c>
      <c r="C83" s="88"/>
      <c r="D83" s="95" t="s">
        <v>91</v>
      </c>
      <c r="E83" s="96"/>
      <c r="F83" s="96"/>
      <c r="G83" s="96"/>
      <c r="H83" s="97"/>
      <c r="I83" s="95" t="s">
        <v>92</v>
      </c>
      <c r="J83" s="96"/>
      <c r="K83" s="96"/>
      <c r="L83" s="96"/>
      <c r="M83" s="84" t="s">
        <v>1</v>
      </c>
    </row>
    <row r="84" spans="1:13" ht="16.5" customHeight="1">
      <c r="A84" s="85"/>
      <c r="B84" s="91"/>
      <c r="C84" s="92"/>
      <c r="D84" s="84" t="s">
        <v>213</v>
      </c>
      <c r="E84" s="84" t="s">
        <v>105</v>
      </c>
      <c r="F84" s="84" t="s">
        <v>106</v>
      </c>
      <c r="G84" s="84" t="s">
        <v>107</v>
      </c>
      <c r="H84" s="84" t="s">
        <v>108</v>
      </c>
      <c r="I84" s="87" t="s">
        <v>2</v>
      </c>
      <c r="J84" s="88"/>
      <c r="K84" s="87" t="s">
        <v>3</v>
      </c>
      <c r="L84" s="88"/>
      <c r="M84" s="85"/>
    </row>
    <row r="85" spans="1:13">
      <c r="A85" s="85"/>
      <c r="B85" s="89"/>
      <c r="C85" s="90"/>
      <c r="D85" s="85"/>
      <c r="E85" s="85"/>
      <c r="F85" s="85"/>
      <c r="G85" s="85"/>
      <c r="H85" s="85"/>
      <c r="I85" s="89"/>
      <c r="J85" s="90"/>
      <c r="K85" s="89"/>
      <c r="L85" s="90"/>
      <c r="M85" s="85"/>
    </row>
    <row r="86" spans="1:13">
      <c r="A86" s="86"/>
      <c r="B86" s="2" t="s">
        <v>4</v>
      </c>
      <c r="C86" s="2" t="s">
        <v>5</v>
      </c>
      <c r="D86" s="98"/>
      <c r="E86" s="98"/>
      <c r="F86" s="98"/>
      <c r="G86" s="98"/>
      <c r="H86" s="98"/>
      <c r="I86" s="2" t="s">
        <v>5</v>
      </c>
      <c r="J86" s="2" t="s">
        <v>6</v>
      </c>
      <c r="K86" s="2" t="s">
        <v>5</v>
      </c>
      <c r="L86" s="2" t="s">
        <v>6</v>
      </c>
      <c r="M86" s="86"/>
    </row>
    <row r="87" spans="1:13">
      <c r="A87" s="3" t="s">
        <v>110</v>
      </c>
      <c r="B87" s="93">
        <v>14</v>
      </c>
      <c r="C87" s="93">
        <v>486</v>
      </c>
      <c r="D87" s="27"/>
      <c r="E87" s="27"/>
      <c r="F87" s="27"/>
      <c r="G87" s="27"/>
      <c r="H87" s="27"/>
      <c r="I87" s="27"/>
      <c r="J87" s="27"/>
      <c r="K87" s="27"/>
      <c r="L87" s="27"/>
      <c r="M87" s="4"/>
    </row>
    <row r="88" spans="1:13">
      <c r="A88" s="3" t="s">
        <v>109</v>
      </c>
      <c r="B88" s="94"/>
      <c r="C88" s="94"/>
      <c r="D88" s="27"/>
      <c r="E88" s="27"/>
      <c r="F88" s="27"/>
      <c r="G88" s="27"/>
      <c r="H88" s="27"/>
      <c r="I88" s="27"/>
      <c r="J88" s="27"/>
      <c r="K88" s="27"/>
      <c r="L88" s="27"/>
      <c r="M88" s="5"/>
    </row>
    <row r="89" spans="1:13">
      <c r="A89" s="2" t="s">
        <v>7</v>
      </c>
      <c r="B89" s="12">
        <f>B87</f>
        <v>14</v>
      </c>
      <c r="C89" s="9">
        <f>C87</f>
        <v>486</v>
      </c>
      <c r="D89" s="33">
        <f>SUM(D87:D88)</f>
        <v>0</v>
      </c>
      <c r="E89" s="33">
        <f t="shared" ref="E89:L89" si="9">SUM(E87:E88)</f>
        <v>0</v>
      </c>
      <c r="F89" s="33">
        <f t="shared" si="9"/>
        <v>0</v>
      </c>
      <c r="G89" s="33">
        <f t="shared" si="9"/>
        <v>0</v>
      </c>
      <c r="H89" s="33">
        <f t="shared" si="9"/>
        <v>0</v>
      </c>
      <c r="I89" s="33">
        <f t="shared" si="9"/>
        <v>0</v>
      </c>
      <c r="J89" s="33">
        <f t="shared" si="9"/>
        <v>0</v>
      </c>
      <c r="K89" s="33">
        <f t="shared" si="9"/>
        <v>0</v>
      </c>
      <c r="L89" s="33">
        <f t="shared" si="9"/>
        <v>0</v>
      </c>
      <c r="M89" s="6"/>
    </row>
    <row r="91" spans="1:13">
      <c r="A91" s="7" t="s">
        <v>17</v>
      </c>
    </row>
    <row r="92" spans="1:13" ht="16.5" customHeight="1">
      <c r="A92" s="84" t="s">
        <v>104</v>
      </c>
      <c r="B92" s="87" t="s">
        <v>0</v>
      </c>
      <c r="C92" s="88"/>
      <c r="D92" s="95" t="s">
        <v>91</v>
      </c>
      <c r="E92" s="96"/>
      <c r="F92" s="96"/>
      <c r="G92" s="96"/>
      <c r="H92" s="97"/>
      <c r="I92" s="95" t="s">
        <v>92</v>
      </c>
      <c r="J92" s="96"/>
      <c r="K92" s="96"/>
      <c r="L92" s="96"/>
      <c r="M92" s="84" t="s">
        <v>1</v>
      </c>
    </row>
    <row r="93" spans="1:13" ht="16.5" customHeight="1">
      <c r="A93" s="85"/>
      <c r="B93" s="91"/>
      <c r="C93" s="92"/>
      <c r="D93" s="84" t="s">
        <v>213</v>
      </c>
      <c r="E93" s="84" t="s">
        <v>105</v>
      </c>
      <c r="F93" s="84" t="s">
        <v>106</v>
      </c>
      <c r="G93" s="84" t="s">
        <v>107</v>
      </c>
      <c r="H93" s="84" t="s">
        <v>108</v>
      </c>
      <c r="I93" s="87" t="s">
        <v>2</v>
      </c>
      <c r="J93" s="88"/>
      <c r="K93" s="87" t="s">
        <v>3</v>
      </c>
      <c r="L93" s="88"/>
      <c r="M93" s="85"/>
    </row>
    <row r="94" spans="1:13">
      <c r="A94" s="85"/>
      <c r="B94" s="89"/>
      <c r="C94" s="90"/>
      <c r="D94" s="85"/>
      <c r="E94" s="85"/>
      <c r="F94" s="85"/>
      <c r="G94" s="85"/>
      <c r="H94" s="85"/>
      <c r="I94" s="89"/>
      <c r="J94" s="90"/>
      <c r="K94" s="89"/>
      <c r="L94" s="90"/>
      <c r="M94" s="85"/>
    </row>
    <row r="95" spans="1:13">
      <c r="A95" s="86"/>
      <c r="B95" s="2" t="s">
        <v>4</v>
      </c>
      <c r="C95" s="2" t="s">
        <v>5</v>
      </c>
      <c r="D95" s="98"/>
      <c r="E95" s="98"/>
      <c r="F95" s="98"/>
      <c r="G95" s="98"/>
      <c r="H95" s="98"/>
      <c r="I95" s="2" t="s">
        <v>5</v>
      </c>
      <c r="J95" s="2" t="s">
        <v>6</v>
      </c>
      <c r="K95" s="2" t="s">
        <v>5</v>
      </c>
      <c r="L95" s="2" t="s">
        <v>6</v>
      </c>
      <c r="M95" s="86"/>
    </row>
    <row r="96" spans="1:13">
      <c r="A96" s="3" t="s">
        <v>110</v>
      </c>
      <c r="B96" s="93">
        <v>2</v>
      </c>
      <c r="C96" s="93">
        <v>76</v>
      </c>
      <c r="D96" s="27"/>
      <c r="E96" s="27"/>
      <c r="F96" s="27"/>
      <c r="G96" s="27"/>
      <c r="H96" s="27"/>
      <c r="I96" s="27"/>
      <c r="J96" s="27"/>
      <c r="K96" s="27"/>
      <c r="L96" s="27"/>
      <c r="M96" s="4"/>
    </row>
    <row r="97" spans="1:13">
      <c r="A97" s="3" t="s">
        <v>109</v>
      </c>
      <c r="B97" s="94"/>
      <c r="C97" s="94"/>
      <c r="D97" s="27"/>
      <c r="E97" s="27"/>
      <c r="F97" s="27"/>
      <c r="G97" s="27"/>
      <c r="H97" s="27"/>
      <c r="I97" s="27"/>
      <c r="J97" s="27"/>
      <c r="K97" s="27"/>
      <c r="L97" s="27"/>
      <c r="M97" s="5"/>
    </row>
    <row r="98" spans="1:13">
      <c r="A98" s="2" t="s">
        <v>7</v>
      </c>
      <c r="B98" s="12">
        <f>B96</f>
        <v>2</v>
      </c>
      <c r="C98" s="9">
        <f>C96</f>
        <v>76</v>
      </c>
      <c r="D98" s="33">
        <f>SUM(D96:D97)</f>
        <v>0</v>
      </c>
      <c r="E98" s="33">
        <f t="shared" ref="E98:L98" si="10">SUM(E96:E97)</f>
        <v>0</v>
      </c>
      <c r="F98" s="33">
        <f t="shared" si="10"/>
        <v>0</v>
      </c>
      <c r="G98" s="33">
        <f t="shared" si="10"/>
        <v>0</v>
      </c>
      <c r="H98" s="33">
        <f t="shared" si="10"/>
        <v>0</v>
      </c>
      <c r="I98" s="33">
        <f t="shared" si="10"/>
        <v>0</v>
      </c>
      <c r="J98" s="33">
        <f t="shared" si="10"/>
        <v>0</v>
      </c>
      <c r="K98" s="33">
        <f t="shared" si="10"/>
        <v>0</v>
      </c>
      <c r="L98" s="33">
        <f t="shared" si="10"/>
        <v>0</v>
      </c>
      <c r="M98" s="6"/>
    </row>
    <row r="100" spans="1:13">
      <c r="A100" s="11" t="s">
        <v>18</v>
      </c>
    </row>
    <row r="101" spans="1:13" ht="16.5" customHeight="1">
      <c r="A101" s="84" t="s">
        <v>104</v>
      </c>
      <c r="B101" s="87" t="s">
        <v>0</v>
      </c>
      <c r="C101" s="88"/>
      <c r="D101" s="95" t="s">
        <v>91</v>
      </c>
      <c r="E101" s="96"/>
      <c r="F101" s="96"/>
      <c r="G101" s="96"/>
      <c r="H101" s="97"/>
      <c r="I101" s="95" t="s">
        <v>92</v>
      </c>
      <c r="J101" s="96"/>
      <c r="K101" s="96"/>
      <c r="L101" s="96"/>
      <c r="M101" s="84" t="s">
        <v>1</v>
      </c>
    </row>
    <row r="102" spans="1:13" ht="16.5" customHeight="1">
      <c r="A102" s="85"/>
      <c r="B102" s="91"/>
      <c r="C102" s="92"/>
      <c r="D102" s="84" t="s">
        <v>213</v>
      </c>
      <c r="E102" s="84" t="s">
        <v>105</v>
      </c>
      <c r="F102" s="84" t="s">
        <v>106</v>
      </c>
      <c r="G102" s="84" t="s">
        <v>107</v>
      </c>
      <c r="H102" s="84" t="s">
        <v>108</v>
      </c>
      <c r="I102" s="87" t="s">
        <v>2</v>
      </c>
      <c r="J102" s="88"/>
      <c r="K102" s="87" t="s">
        <v>3</v>
      </c>
      <c r="L102" s="88"/>
      <c r="M102" s="85"/>
    </row>
    <row r="103" spans="1:13">
      <c r="A103" s="85"/>
      <c r="B103" s="89"/>
      <c r="C103" s="90"/>
      <c r="D103" s="85"/>
      <c r="E103" s="85"/>
      <c r="F103" s="85"/>
      <c r="G103" s="85"/>
      <c r="H103" s="85"/>
      <c r="I103" s="89"/>
      <c r="J103" s="90"/>
      <c r="K103" s="89"/>
      <c r="L103" s="90"/>
      <c r="M103" s="85"/>
    </row>
    <row r="104" spans="1:13">
      <c r="A104" s="86"/>
      <c r="B104" s="2" t="s">
        <v>4</v>
      </c>
      <c r="C104" s="2" t="s">
        <v>5</v>
      </c>
      <c r="D104" s="98"/>
      <c r="E104" s="98"/>
      <c r="F104" s="98"/>
      <c r="G104" s="98"/>
      <c r="H104" s="98"/>
      <c r="I104" s="2" t="s">
        <v>5</v>
      </c>
      <c r="J104" s="2" t="s">
        <v>6</v>
      </c>
      <c r="K104" s="2" t="s">
        <v>5</v>
      </c>
      <c r="L104" s="2" t="s">
        <v>6</v>
      </c>
      <c r="M104" s="86"/>
    </row>
    <row r="105" spans="1:13">
      <c r="A105" s="3" t="s">
        <v>110</v>
      </c>
      <c r="B105" s="99">
        <f>SUM(B15,B24,B60,B33,B42,B51,B69,B78,B87,B96,B6)</f>
        <v>315</v>
      </c>
      <c r="C105" s="100">
        <f>SUM(C15,C24,C60,C33,C42,C51,C69,C78,C87,C96,C6)</f>
        <v>7400</v>
      </c>
      <c r="D105" s="32">
        <f>SUM(D15,D24,D33,D42,D51,D60,D69,D78,D87,D96,D6)</f>
        <v>0</v>
      </c>
      <c r="E105" s="32">
        <f t="shared" ref="E105:K105" si="11">SUM(E15,E24,E33,E42,E51,E60,E69,E78,E87,E96,E6)</f>
        <v>0</v>
      </c>
      <c r="F105" s="32">
        <f t="shared" si="11"/>
        <v>0</v>
      </c>
      <c r="G105" s="32">
        <f t="shared" si="11"/>
        <v>0</v>
      </c>
      <c r="H105" s="32">
        <f t="shared" si="11"/>
        <v>0</v>
      </c>
      <c r="I105" s="32">
        <f t="shared" si="11"/>
        <v>0</v>
      </c>
      <c r="J105" s="32">
        <f t="shared" si="11"/>
        <v>0</v>
      </c>
      <c r="K105" s="32">
        <f t="shared" si="11"/>
        <v>0</v>
      </c>
      <c r="L105" s="32">
        <f>SUM(L15,L24,L33,L42,L51,L60,L69,L78,L87,L96,L6)</f>
        <v>0</v>
      </c>
      <c r="M105" s="4"/>
    </row>
    <row r="106" spans="1:13">
      <c r="A106" s="3" t="s">
        <v>109</v>
      </c>
      <c r="B106" s="99"/>
      <c r="C106" s="100"/>
      <c r="D106" s="32">
        <f>SUM(D16,D25,D34,D43,D52,D61,D70,D79,D88,D97,D7)</f>
        <v>0</v>
      </c>
      <c r="E106" s="32">
        <f t="shared" ref="E106:L106" si="12">SUM(E16,E25,E34,E43,E52,E61,E70,E79,E88,E97,E7)</f>
        <v>0</v>
      </c>
      <c r="F106" s="32">
        <f t="shared" si="12"/>
        <v>0</v>
      </c>
      <c r="G106" s="32">
        <f t="shared" si="12"/>
        <v>0</v>
      </c>
      <c r="H106" s="32">
        <f t="shared" si="12"/>
        <v>0</v>
      </c>
      <c r="I106" s="32">
        <f t="shared" si="12"/>
        <v>0</v>
      </c>
      <c r="J106" s="32">
        <f t="shared" si="12"/>
        <v>0</v>
      </c>
      <c r="K106" s="32">
        <f t="shared" si="12"/>
        <v>0</v>
      </c>
      <c r="L106" s="32">
        <f t="shared" si="12"/>
        <v>0</v>
      </c>
      <c r="M106" s="5"/>
    </row>
    <row r="107" spans="1:13">
      <c r="A107" s="2" t="s">
        <v>7</v>
      </c>
      <c r="B107" s="10">
        <f>SUM(B17,B26,B62,B35,B44,B53,B71,B80,B89,B98,B8)</f>
        <v>315</v>
      </c>
      <c r="C107" s="10">
        <f>SUM(C17,C26,C62,C35,C44,C53,C71,C80,C89,C98,C8)</f>
        <v>7400</v>
      </c>
      <c r="D107" s="32">
        <f>SUM(D17,D26,D35,D44,D53,D62,D71,D80,D89,D98,D8)</f>
        <v>0</v>
      </c>
      <c r="E107" s="32">
        <f t="shared" ref="E107:L107" si="13">SUM(E17,E26,E35,E44,E53,E62,E71,E80,E89,E98,E8)</f>
        <v>0</v>
      </c>
      <c r="F107" s="32">
        <f t="shared" si="13"/>
        <v>0</v>
      </c>
      <c r="G107" s="32">
        <f t="shared" si="13"/>
        <v>0</v>
      </c>
      <c r="H107" s="32">
        <f t="shared" si="13"/>
        <v>0</v>
      </c>
      <c r="I107" s="32">
        <f t="shared" si="13"/>
        <v>0</v>
      </c>
      <c r="J107" s="32">
        <f t="shared" si="13"/>
        <v>0</v>
      </c>
      <c r="K107" s="32">
        <f t="shared" si="13"/>
        <v>0</v>
      </c>
      <c r="L107" s="32">
        <f t="shared" si="13"/>
        <v>0</v>
      </c>
      <c r="M107" s="6"/>
    </row>
  </sheetData>
  <mergeCells count="168">
    <mergeCell ref="H102:H104"/>
    <mergeCell ref="A101:A104"/>
    <mergeCell ref="D102:D104"/>
    <mergeCell ref="E102:E104"/>
    <mergeCell ref="F102:F104"/>
    <mergeCell ref="G102:G104"/>
    <mergeCell ref="A92:A95"/>
    <mergeCell ref="D93:D95"/>
    <mergeCell ref="E93:E95"/>
    <mergeCell ref="F93:F95"/>
    <mergeCell ref="G93:G95"/>
    <mergeCell ref="H93:H95"/>
    <mergeCell ref="H66:H68"/>
    <mergeCell ref="A74:A77"/>
    <mergeCell ref="D75:D77"/>
    <mergeCell ref="E75:E77"/>
    <mergeCell ref="F75:F77"/>
    <mergeCell ref="G75:G77"/>
    <mergeCell ref="H75:H77"/>
    <mergeCell ref="A65:A68"/>
    <mergeCell ref="D66:D68"/>
    <mergeCell ref="E66:E68"/>
    <mergeCell ref="F66:F68"/>
    <mergeCell ref="G66:G68"/>
    <mergeCell ref="A47:A50"/>
    <mergeCell ref="D48:D50"/>
    <mergeCell ref="E48:E50"/>
    <mergeCell ref="F48:F50"/>
    <mergeCell ref="G48:G50"/>
    <mergeCell ref="B56:C58"/>
    <mergeCell ref="A83:A86"/>
    <mergeCell ref="D84:D86"/>
    <mergeCell ref="E84:E86"/>
    <mergeCell ref="F84:F86"/>
    <mergeCell ref="G84:G86"/>
    <mergeCell ref="K84:L85"/>
    <mergeCell ref="K93:L94"/>
    <mergeCell ref="D29:H29"/>
    <mergeCell ref="I29:L29"/>
    <mergeCell ref="B15:B16"/>
    <mergeCell ref="C15:C16"/>
    <mergeCell ref="D65:H65"/>
    <mergeCell ref="I65:L65"/>
    <mergeCell ref="C51:C52"/>
    <mergeCell ref="B38:C40"/>
    <mergeCell ref="B42:B43"/>
    <mergeCell ref="C42:C43"/>
    <mergeCell ref="B60:B61"/>
    <mergeCell ref="C60:C61"/>
    <mergeCell ref="B65:C67"/>
    <mergeCell ref="B51:B52"/>
    <mergeCell ref="B47:C49"/>
    <mergeCell ref="D21:D23"/>
    <mergeCell ref="E21:E23"/>
    <mergeCell ref="F21:F23"/>
    <mergeCell ref="G21:G23"/>
    <mergeCell ref="D39:D41"/>
    <mergeCell ref="E39:E41"/>
    <mergeCell ref="F39:F41"/>
    <mergeCell ref="D11:H11"/>
    <mergeCell ref="I11:L11"/>
    <mergeCell ref="A2:A5"/>
    <mergeCell ref="E3:E5"/>
    <mergeCell ref="F3:F5"/>
    <mergeCell ref="G3:G5"/>
    <mergeCell ref="H3:H5"/>
    <mergeCell ref="K66:L67"/>
    <mergeCell ref="K75:L76"/>
    <mergeCell ref="A20:A23"/>
    <mergeCell ref="A11:A14"/>
    <mergeCell ref="D12:D14"/>
    <mergeCell ref="E12:E14"/>
    <mergeCell ref="F12:F14"/>
    <mergeCell ref="G12:G14"/>
    <mergeCell ref="A38:A41"/>
    <mergeCell ref="G39:G41"/>
    <mergeCell ref="A29:A32"/>
    <mergeCell ref="D30:D32"/>
    <mergeCell ref="E30:E32"/>
    <mergeCell ref="F30:F32"/>
    <mergeCell ref="G30:G32"/>
    <mergeCell ref="A56:A59"/>
    <mergeCell ref="D57:D59"/>
    <mergeCell ref="M56:M59"/>
    <mergeCell ref="I57:J58"/>
    <mergeCell ref="K102:L103"/>
    <mergeCell ref="M11:M14"/>
    <mergeCell ref="I12:J13"/>
    <mergeCell ref="K12:L13"/>
    <mergeCell ref="B33:B34"/>
    <mergeCell ref="C33:C34"/>
    <mergeCell ref="K21:L22"/>
    <mergeCell ref="K30:L31"/>
    <mergeCell ref="M29:M32"/>
    <mergeCell ref="M20:M23"/>
    <mergeCell ref="B29:C31"/>
    <mergeCell ref="H12:H14"/>
    <mergeCell ref="H21:H23"/>
    <mergeCell ref="H30:H32"/>
    <mergeCell ref="I30:J31"/>
    <mergeCell ref="B20:C22"/>
    <mergeCell ref="D20:H20"/>
    <mergeCell ref="I20:L20"/>
    <mergeCell ref="I21:J22"/>
    <mergeCell ref="B24:B25"/>
    <mergeCell ref="C24:C25"/>
    <mergeCell ref="B11:C13"/>
    <mergeCell ref="K39:L40"/>
    <mergeCell ref="K48:L49"/>
    <mergeCell ref="K57:L58"/>
    <mergeCell ref="D38:H38"/>
    <mergeCell ref="I38:L38"/>
    <mergeCell ref="H39:H41"/>
    <mergeCell ref="H48:H50"/>
    <mergeCell ref="H57:H59"/>
    <mergeCell ref="D56:H56"/>
    <mergeCell ref="I56:L56"/>
    <mergeCell ref="E57:E59"/>
    <mergeCell ref="F57:F59"/>
    <mergeCell ref="G57:G59"/>
    <mergeCell ref="M101:M104"/>
    <mergeCell ref="I102:J103"/>
    <mergeCell ref="M83:M86"/>
    <mergeCell ref="I84:J85"/>
    <mergeCell ref="I74:L74"/>
    <mergeCell ref="M92:M95"/>
    <mergeCell ref="I93:J94"/>
    <mergeCell ref="B92:C94"/>
    <mergeCell ref="B105:B106"/>
    <mergeCell ref="C105:C106"/>
    <mergeCell ref="B96:B97"/>
    <mergeCell ref="C96:C97"/>
    <mergeCell ref="B101:C103"/>
    <mergeCell ref="B87:B88"/>
    <mergeCell ref="C87:C88"/>
    <mergeCell ref="B78:B79"/>
    <mergeCell ref="C78:C79"/>
    <mergeCell ref="D101:H101"/>
    <mergeCell ref="I101:L101"/>
    <mergeCell ref="D83:H83"/>
    <mergeCell ref="I83:L83"/>
    <mergeCell ref="D92:H92"/>
    <mergeCell ref="I92:L92"/>
    <mergeCell ref="H84:H86"/>
    <mergeCell ref="M2:M5"/>
    <mergeCell ref="I3:J4"/>
    <mergeCell ref="K3:L4"/>
    <mergeCell ref="B83:C85"/>
    <mergeCell ref="B69:B70"/>
    <mergeCell ref="C69:C70"/>
    <mergeCell ref="B74:C76"/>
    <mergeCell ref="D74:H74"/>
    <mergeCell ref="M74:M77"/>
    <mergeCell ref="I75:J76"/>
    <mergeCell ref="M65:M68"/>
    <mergeCell ref="I66:J67"/>
    <mergeCell ref="D47:H47"/>
    <mergeCell ref="I47:L47"/>
    <mergeCell ref="M47:M50"/>
    <mergeCell ref="I48:J49"/>
    <mergeCell ref="B6:B7"/>
    <mergeCell ref="C6:C7"/>
    <mergeCell ref="B2:C4"/>
    <mergeCell ref="D2:H2"/>
    <mergeCell ref="I2:L2"/>
    <mergeCell ref="D3:D5"/>
    <mergeCell ref="M38:M41"/>
    <mergeCell ref="I39:J4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Normal="100" workbookViewId="0">
      <selection activeCell="C22" sqref="C22"/>
    </sheetView>
  </sheetViews>
  <sheetFormatPr defaultRowHeight="15"/>
  <cols>
    <col min="1" max="16384" width="9" style="15"/>
  </cols>
  <sheetData>
    <row r="1" spans="1:8" ht="17.25">
      <c r="A1" s="103" t="s">
        <v>42</v>
      </c>
      <c r="B1" s="104" t="s">
        <v>233</v>
      </c>
      <c r="C1" s="103"/>
      <c r="D1" s="103" t="s">
        <v>43</v>
      </c>
      <c r="E1" s="103"/>
      <c r="F1" s="103"/>
      <c r="G1" s="103"/>
      <c r="H1" s="14" t="s">
        <v>44</v>
      </c>
    </row>
    <row r="2" spans="1:8" ht="15.75">
      <c r="A2" s="103"/>
      <c r="B2" s="103" t="s">
        <v>45</v>
      </c>
      <c r="C2" s="103" t="s">
        <v>46</v>
      </c>
      <c r="D2" s="103" t="s">
        <v>45</v>
      </c>
      <c r="E2" s="103"/>
      <c r="F2" s="103" t="s">
        <v>46</v>
      </c>
      <c r="G2" s="103"/>
      <c r="H2" s="102"/>
    </row>
    <row r="3" spans="1:8">
      <c r="A3" s="103"/>
      <c r="B3" s="103"/>
      <c r="C3" s="103"/>
      <c r="D3" s="103" t="s">
        <v>45</v>
      </c>
      <c r="E3" s="103" t="s">
        <v>47</v>
      </c>
      <c r="F3" s="103" t="s">
        <v>48</v>
      </c>
      <c r="G3" s="103" t="s">
        <v>47</v>
      </c>
      <c r="H3" s="102"/>
    </row>
    <row r="4" spans="1:8">
      <c r="A4" s="103"/>
      <c r="B4" s="103"/>
      <c r="C4" s="103"/>
      <c r="D4" s="103"/>
      <c r="E4" s="103"/>
      <c r="F4" s="103"/>
      <c r="G4" s="103"/>
      <c r="H4" s="102"/>
    </row>
    <row r="5" spans="1:8" ht="17.25">
      <c r="A5" s="30" t="s">
        <v>102</v>
      </c>
      <c r="B5" s="26">
        <f>'1. 시도별 실적'!B8</f>
        <v>3</v>
      </c>
      <c r="C5" s="41">
        <f>'1. 시도별 실적'!C8</f>
        <v>51</v>
      </c>
      <c r="D5" s="51">
        <f>'1. 시도별 실적'!D8</f>
        <v>0</v>
      </c>
      <c r="E5" s="44">
        <f>D5/B5</f>
        <v>0</v>
      </c>
      <c r="F5" s="51">
        <f>'1. 시도별 실적'!E8</f>
        <v>0</v>
      </c>
      <c r="G5" s="44">
        <f>F5/C5</f>
        <v>0</v>
      </c>
      <c r="H5" s="21"/>
    </row>
    <row r="6" spans="1:8" ht="17.25">
      <c r="A6" s="19" t="s">
        <v>23</v>
      </c>
      <c r="B6" s="20">
        <f>'1. 시도별 실적'!B17</f>
        <v>6</v>
      </c>
      <c r="C6" s="41">
        <f>'1. 시도별 실적'!C17</f>
        <v>78</v>
      </c>
      <c r="D6" s="51">
        <f>'1. 시도별 실적'!D17</f>
        <v>0</v>
      </c>
      <c r="E6" s="44">
        <f>D6/B6</f>
        <v>0</v>
      </c>
      <c r="F6" s="51">
        <f>'1. 시도별 실적'!E17</f>
        <v>0</v>
      </c>
      <c r="G6" s="44">
        <f>F6/C6</f>
        <v>0</v>
      </c>
      <c r="H6" s="21"/>
    </row>
    <row r="7" spans="1:8" ht="17.25">
      <c r="A7" s="19" t="s">
        <v>24</v>
      </c>
      <c r="B7" s="20">
        <f>'1. 시도별 실적'!B26</f>
        <v>83</v>
      </c>
      <c r="C7" s="41">
        <f>'1. 시도별 실적'!C26</f>
        <v>2926</v>
      </c>
      <c r="D7" s="51">
        <f>'1. 시도별 실적'!D26</f>
        <v>0</v>
      </c>
      <c r="E7" s="44">
        <f t="shared" ref="E7:E15" si="0">D7/B7</f>
        <v>0</v>
      </c>
      <c r="F7" s="51">
        <f>'1. 시도별 실적'!E26</f>
        <v>0</v>
      </c>
      <c r="G7" s="44">
        <f t="shared" ref="G7:G15" si="1">F7/C7</f>
        <v>0</v>
      </c>
      <c r="H7" s="21"/>
    </row>
    <row r="8" spans="1:8" ht="17.25">
      <c r="A8" s="19" t="s">
        <v>25</v>
      </c>
      <c r="B8" s="20">
        <f>'1. 시도별 실적'!B35</f>
        <v>10</v>
      </c>
      <c r="C8" s="41">
        <f>'1. 시도별 실적'!C35</f>
        <v>346</v>
      </c>
      <c r="D8" s="51">
        <f>'1. 시도별 실적'!D35</f>
        <v>0</v>
      </c>
      <c r="E8" s="44">
        <f t="shared" si="0"/>
        <v>0</v>
      </c>
      <c r="F8" s="51">
        <f>'1. 시도별 실적'!E35</f>
        <v>0</v>
      </c>
      <c r="G8" s="44">
        <f t="shared" si="1"/>
        <v>0</v>
      </c>
      <c r="H8" s="21"/>
    </row>
    <row r="9" spans="1:8" ht="17.25">
      <c r="A9" s="19" t="s">
        <v>26</v>
      </c>
      <c r="B9" s="20">
        <f>'1. 시도별 실적'!B44</f>
        <v>13</v>
      </c>
      <c r="C9" s="41">
        <f>'1. 시도별 실적'!C44</f>
        <v>363</v>
      </c>
      <c r="D9" s="51">
        <f>'1. 시도별 실적'!D44</f>
        <v>0</v>
      </c>
      <c r="E9" s="44">
        <f t="shared" si="0"/>
        <v>0</v>
      </c>
      <c r="F9" s="51">
        <f>'1. 시도별 실적'!E44</f>
        <v>0</v>
      </c>
      <c r="G9" s="44">
        <f t="shared" si="1"/>
        <v>0</v>
      </c>
      <c r="H9" s="21"/>
    </row>
    <row r="10" spans="1:8" ht="17.25">
      <c r="A10" s="19" t="s">
        <v>27</v>
      </c>
      <c r="B10" s="20">
        <f>'1. 시도별 실적'!B53</f>
        <v>54</v>
      </c>
      <c r="C10" s="41">
        <f>'1. 시도별 실적'!C53</f>
        <v>1239</v>
      </c>
      <c r="D10" s="51">
        <f>'1. 시도별 실적'!D53</f>
        <v>0</v>
      </c>
      <c r="E10" s="44">
        <f t="shared" si="0"/>
        <v>0</v>
      </c>
      <c r="F10" s="51">
        <f>'1. 시도별 실적'!E53</f>
        <v>0</v>
      </c>
      <c r="G10" s="44">
        <f t="shared" si="1"/>
        <v>0</v>
      </c>
      <c r="H10" s="21"/>
    </row>
    <row r="11" spans="1:8" ht="17.25">
      <c r="A11" s="19" t="s">
        <v>49</v>
      </c>
      <c r="B11" s="20">
        <f>'1. 시도별 실적'!B62</f>
        <v>47</v>
      </c>
      <c r="C11" s="41">
        <f>'1. 시도별 실적'!C62</f>
        <v>633</v>
      </c>
      <c r="D11" s="51">
        <f>'1. 시도별 실적'!D62</f>
        <v>0</v>
      </c>
      <c r="E11" s="44">
        <f t="shared" si="0"/>
        <v>0</v>
      </c>
      <c r="F11" s="51">
        <f>'1. 시도별 실적'!E62</f>
        <v>0</v>
      </c>
      <c r="G11" s="44">
        <f t="shared" si="1"/>
        <v>0</v>
      </c>
      <c r="H11" s="22"/>
    </row>
    <row r="12" spans="1:8" ht="17.25">
      <c r="A12" s="19" t="s">
        <v>28</v>
      </c>
      <c r="B12" s="20">
        <f>'1. 시도별 실적'!B71</f>
        <v>30</v>
      </c>
      <c r="C12" s="41">
        <f>'1. 시도별 실적'!C71</f>
        <v>547</v>
      </c>
      <c r="D12" s="51">
        <f>'1. 시도별 실적'!D71</f>
        <v>0</v>
      </c>
      <c r="E12" s="44">
        <f t="shared" si="0"/>
        <v>0</v>
      </c>
      <c r="F12" s="51">
        <f>'1. 시도별 실적'!E71</f>
        <v>0</v>
      </c>
      <c r="G12" s="44">
        <f t="shared" si="1"/>
        <v>0</v>
      </c>
      <c r="H12" s="22"/>
    </row>
    <row r="13" spans="1:8" ht="17.25">
      <c r="A13" s="19" t="s">
        <v>50</v>
      </c>
      <c r="B13" s="20">
        <f>'1. 시도별 실적'!B80</f>
        <v>53</v>
      </c>
      <c r="C13" s="41">
        <f>'1. 시도별 실적'!C80</f>
        <v>655</v>
      </c>
      <c r="D13" s="51">
        <f>'1. 시도별 실적'!D80</f>
        <v>0</v>
      </c>
      <c r="E13" s="44">
        <f t="shared" si="0"/>
        <v>0</v>
      </c>
      <c r="F13" s="51">
        <f>'1. 시도별 실적'!E80</f>
        <v>0</v>
      </c>
      <c r="G13" s="44">
        <f t="shared" si="1"/>
        <v>0</v>
      </c>
      <c r="H13" s="23"/>
    </row>
    <row r="14" spans="1:8" ht="17.25">
      <c r="A14" s="19" t="s">
        <v>51</v>
      </c>
      <c r="B14" s="20">
        <f>'1. 시도별 실적'!B89</f>
        <v>14</v>
      </c>
      <c r="C14" s="41">
        <f>'1. 시도별 실적'!C89</f>
        <v>486</v>
      </c>
      <c r="D14" s="51">
        <f>'1. 시도별 실적'!D89</f>
        <v>0</v>
      </c>
      <c r="E14" s="44">
        <f t="shared" si="0"/>
        <v>0</v>
      </c>
      <c r="F14" s="51">
        <f>'1. 시도별 실적'!E89</f>
        <v>0</v>
      </c>
      <c r="G14" s="44">
        <f t="shared" si="1"/>
        <v>0</v>
      </c>
      <c r="H14" s="22"/>
    </row>
    <row r="15" spans="1:8" ht="17.25">
      <c r="A15" s="19" t="s">
        <v>52</v>
      </c>
      <c r="B15" s="20">
        <f>'1. 시도별 실적'!B98</f>
        <v>2</v>
      </c>
      <c r="C15" s="41">
        <f>'1. 시도별 실적'!C98</f>
        <v>76</v>
      </c>
      <c r="D15" s="51">
        <f>'1. 시도별 실적'!D98</f>
        <v>0</v>
      </c>
      <c r="E15" s="44">
        <f t="shared" si="0"/>
        <v>0</v>
      </c>
      <c r="F15" s="51">
        <f>'1. 시도별 실적'!E98</f>
        <v>0</v>
      </c>
      <c r="G15" s="44">
        <f t="shared" si="1"/>
        <v>0</v>
      </c>
      <c r="H15" s="22"/>
    </row>
    <row r="16" spans="1:8" ht="17.25">
      <c r="A16" s="24" t="s">
        <v>53</v>
      </c>
      <c r="B16" s="24">
        <f>SUM(B5:B15)</f>
        <v>315</v>
      </c>
      <c r="C16" s="42">
        <f>SUM(C5:C15)</f>
        <v>7400</v>
      </c>
      <c r="D16" s="51">
        <f>SUM(D5:D15)</f>
        <v>0</v>
      </c>
      <c r="E16" s="44">
        <f>D16/B16</f>
        <v>0</v>
      </c>
      <c r="F16" s="51">
        <f>SUM(F5:F15)</f>
        <v>0</v>
      </c>
      <c r="G16" s="44">
        <f>F16/C16</f>
        <v>0</v>
      </c>
      <c r="H16" s="24"/>
    </row>
  </sheetData>
  <mergeCells count="12">
    <mergeCell ref="H2:H4"/>
    <mergeCell ref="D3:D4"/>
    <mergeCell ref="E3:E4"/>
    <mergeCell ref="F3:F4"/>
    <mergeCell ref="A1:A4"/>
    <mergeCell ref="B1:C1"/>
    <mergeCell ref="D1:G1"/>
    <mergeCell ref="B2:B4"/>
    <mergeCell ref="C2:C4"/>
    <mergeCell ref="D2:E2"/>
    <mergeCell ref="F2:G2"/>
    <mergeCell ref="G3:G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workbookViewId="0">
      <selection activeCell="E29" sqref="E29"/>
    </sheetView>
  </sheetViews>
  <sheetFormatPr defaultRowHeight="15"/>
  <cols>
    <col min="1" max="16384" width="9" style="15"/>
  </cols>
  <sheetData>
    <row r="1" spans="1:15" ht="15.75">
      <c r="A1" s="103" t="s">
        <v>42</v>
      </c>
      <c r="B1" s="103" t="s">
        <v>54</v>
      </c>
      <c r="C1" s="103"/>
      <c r="D1" s="104" t="s">
        <v>122</v>
      </c>
      <c r="E1" s="103"/>
      <c r="F1" s="103"/>
      <c r="G1" s="103"/>
      <c r="H1" s="103" t="s">
        <v>55</v>
      </c>
      <c r="I1" s="103"/>
      <c r="J1" s="103"/>
      <c r="K1" s="103"/>
      <c r="L1" s="103" t="s">
        <v>56</v>
      </c>
      <c r="M1" s="103"/>
      <c r="N1" s="103"/>
      <c r="O1" s="103"/>
    </row>
    <row r="2" spans="1:15" ht="17.25">
      <c r="A2" s="103"/>
      <c r="B2" s="14" t="s">
        <v>57</v>
      </c>
      <c r="C2" s="14" t="s">
        <v>58</v>
      </c>
      <c r="D2" s="14" t="s">
        <v>57</v>
      </c>
      <c r="E2" s="14" t="s">
        <v>123</v>
      </c>
      <c r="F2" s="14" t="s">
        <v>58</v>
      </c>
      <c r="G2" s="14" t="s">
        <v>124</v>
      </c>
      <c r="H2" s="14" t="s">
        <v>57</v>
      </c>
      <c r="I2" s="14" t="s">
        <v>123</v>
      </c>
      <c r="J2" s="14" t="s">
        <v>58</v>
      </c>
      <c r="K2" s="14" t="s">
        <v>124</v>
      </c>
      <c r="L2" s="14" t="s">
        <v>57</v>
      </c>
      <c r="M2" s="14" t="s">
        <v>123</v>
      </c>
      <c r="N2" s="14" t="s">
        <v>58</v>
      </c>
      <c r="O2" s="14" t="s">
        <v>124</v>
      </c>
    </row>
    <row r="3" spans="1:15" ht="17.25">
      <c r="A3" s="30" t="s">
        <v>102</v>
      </c>
      <c r="B3" s="51">
        <f>'1. 시도별 실적'!E8</f>
        <v>0</v>
      </c>
      <c r="C3" s="51">
        <f>'1. 시도별 실적'!G8</f>
        <v>0</v>
      </c>
      <c r="D3" s="51">
        <f>'1. 시도별 실적'!F8</f>
        <v>0</v>
      </c>
      <c r="E3" s="52" t="str">
        <f>IFERROR(D3/B3,"0%")</f>
        <v>0%</v>
      </c>
      <c r="F3" s="51">
        <f>'1. 시도별 실적'!H8</f>
        <v>0</v>
      </c>
      <c r="G3" s="52" t="str">
        <f>IFERROR(F3/C3,"0%")</f>
        <v>0%</v>
      </c>
      <c r="H3" s="51">
        <f>'1. 시도별 실적'!I8</f>
        <v>0</v>
      </c>
      <c r="I3" s="52" t="str">
        <f>IFERROR(H3/B3,"0%")</f>
        <v>0%</v>
      </c>
      <c r="J3" s="51">
        <f>'1. 시도별 실적'!J8</f>
        <v>0</v>
      </c>
      <c r="K3" s="52" t="str">
        <f>IFERROR(J3/C3,"0%")</f>
        <v>0%</v>
      </c>
      <c r="L3" s="51">
        <f>'1. 시도별 실적'!K8</f>
        <v>0</v>
      </c>
      <c r="M3" s="52" t="str">
        <f>IFERROR(L3/B3,"0%")</f>
        <v>0%</v>
      </c>
      <c r="N3" s="51">
        <f>'1. 시도별 실적'!L8</f>
        <v>0</v>
      </c>
      <c r="O3" s="52" t="str">
        <f>IFERROR(N3/C3,"0%")</f>
        <v>0%</v>
      </c>
    </row>
    <row r="4" spans="1:15" ht="17.25">
      <c r="A4" s="19" t="s">
        <v>23</v>
      </c>
      <c r="B4" s="51">
        <f>'1. 시도별 실적'!E17</f>
        <v>0</v>
      </c>
      <c r="C4" s="51">
        <f>'1. 시도별 실적'!G17</f>
        <v>0</v>
      </c>
      <c r="D4" s="51">
        <f>'1. 시도별 실적'!F17</f>
        <v>0</v>
      </c>
      <c r="E4" s="52" t="str">
        <f t="shared" ref="E4:E13" si="0">IFERROR(D4/B4,"0%")</f>
        <v>0%</v>
      </c>
      <c r="F4" s="51">
        <f>'1. 시도별 실적'!H17</f>
        <v>0</v>
      </c>
      <c r="G4" s="52" t="str">
        <f t="shared" ref="G4:G13" si="1">IFERROR(F4/C4,"0%")</f>
        <v>0%</v>
      </c>
      <c r="H4" s="51">
        <f>'1. 시도별 실적'!I17</f>
        <v>0</v>
      </c>
      <c r="I4" s="52" t="str">
        <f t="shared" ref="I4:I14" si="2">IFERROR(H4/B4,"0%")</f>
        <v>0%</v>
      </c>
      <c r="J4" s="51">
        <f>'1. 시도별 실적'!J17</f>
        <v>0</v>
      </c>
      <c r="K4" s="52" t="str">
        <f t="shared" ref="K4:K14" si="3">IFERROR(J4/C4,"0%")</f>
        <v>0%</v>
      </c>
      <c r="L4" s="51">
        <f>'1. 시도별 실적'!K17</f>
        <v>0</v>
      </c>
      <c r="M4" s="52" t="str">
        <f t="shared" ref="M4:M14" si="4">IFERROR(L4/B4,"0%")</f>
        <v>0%</v>
      </c>
      <c r="N4" s="51">
        <f>'1. 시도별 실적'!L17</f>
        <v>0</v>
      </c>
      <c r="O4" s="52" t="str">
        <f t="shared" ref="O4:O14" si="5">IFERROR(N4/C4,"0%")</f>
        <v>0%</v>
      </c>
    </row>
    <row r="5" spans="1:15" ht="17.25">
      <c r="A5" s="19" t="s">
        <v>24</v>
      </c>
      <c r="B5" s="51">
        <f>'1. 시도별 실적'!E26</f>
        <v>0</v>
      </c>
      <c r="C5" s="51">
        <f>'1. 시도별 실적'!G26</f>
        <v>0</v>
      </c>
      <c r="D5" s="51">
        <f>'1. 시도별 실적'!F26</f>
        <v>0</v>
      </c>
      <c r="E5" s="52" t="str">
        <f>IFERROR(D5/B5,"0%")</f>
        <v>0%</v>
      </c>
      <c r="F5" s="51">
        <f>'1. 시도별 실적'!H26</f>
        <v>0</v>
      </c>
      <c r="G5" s="52" t="str">
        <f t="shared" si="1"/>
        <v>0%</v>
      </c>
      <c r="H5" s="51">
        <f>'1. 시도별 실적'!I26</f>
        <v>0</v>
      </c>
      <c r="I5" s="52" t="str">
        <f t="shared" si="2"/>
        <v>0%</v>
      </c>
      <c r="J5" s="51">
        <f>'1. 시도별 실적'!J26</f>
        <v>0</v>
      </c>
      <c r="K5" s="52" t="str">
        <f t="shared" si="3"/>
        <v>0%</v>
      </c>
      <c r="L5" s="51">
        <f>'1. 시도별 실적'!K26</f>
        <v>0</v>
      </c>
      <c r="M5" s="52" t="str">
        <f t="shared" si="4"/>
        <v>0%</v>
      </c>
      <c r="N5" s="51">
        <f>'1. 시도별 실적'!L26</f>
        <v>0</v>
      </c>
      <c r="O5" s="52" t="str">
        <f t="shared" si="5"/>
        <v>0%</v>
      </c>
    </row>
    <row r="6" spans="1:15" ht="17.25">
      <c r="A6" s="19" t="s">
        <v>25</v>
      </c>
      <c r="B6" s="51">
        <f>'1. 시도별 실적'!E35</f>
        <v>0</v>
      </c>
      <c r="C6" s="51">
        <f>'1. 시도별 실적'!G35</f>
        <v>0</v>
      </c>
      <c r="D6" s="51">
        <f>'1. 시도별 실적'!F35</f>
        <v>0</v>
      </c>
      <c r="E6" s="52" t="str">
        <f t="shared" si="0"/>
        <v>0%</v>
      </c>
      <c r="F6" s="51">
        <f>'1. 시도별 실적'!H35</f>
        <v>0</v>
      </c>
      <c r="G6" s="52" t="str">
        <f t="shared" si="1"/>
        <v>0%</v>
      </c>
      <c r="H6" s="51">
        <f>'1. 시도별 실적'!I35</f>
        <v>0</v>
      </c>
      <c r="I6" s="52" t="str">
        <f t="shared" si="2"/>
        <v>0%</v>
      </c>
      <c r="J6" s="51">
        <f>'1. 시도별 실적'!J35</f>
        <v>0</v>
      </c>
      <c r="K6" s="52" t="str">
        <f t="shared" si="3"/>
        <v>0%</v>
      </c>
      <c r="L6" s="51">
        <f>'1. 시도별 실적'!K35</f>
        <v>0</v>
      </c>
      <c r="M6" s="52" t="str">
        <f t="shared" si="4"/>
        <v>0%</v>
      </c>
      <c r="N6" s="51">
        <f>'1. 시도별 실적'!L35</f>
        <v>0</v>
      </c>
      <c r="O6" s="52" t="str">
        <f t="shared" si="5"/>
        <v>0%</v>
      </c>
    </row>
    <row r="7" spans="1:15" ht="17.25">
      <c r="A7" s="19" t="s">
        <v>26</v>
      </c>
      <c r="B7" s="51">
        <f>'1. 시도별 실적'!E44</f>
        <v>0</v>
      </c>
      <c r="C7" s="51">
        <f>'1. 시도별 실적'!G44</f>
        <v>0</v>
      </c>
      <c r="D7" s="51">
        <f>'1. 시도별 실적'!F44</f>
        <v>0</v>
      </c>
      <c r="E7" s="52" t="str">
        <f t="shared" si="0"/>
        <v>0%</v>
      </c>
      <c r="F7" s="51">
        <f>'1. 시도별 실적'!H44</f>
        <v>0</v>
      </c>
      <c r="G7" s="52" t="str">
        <f t="shared" si="1"/>
        <v>0%</v>
      </c>
      <c r="H7" s="51">
        <f>'1. 시도별 실적'!I44</f>
        <v>0</v>
      </c>
      <c r="I7" s="52" t="str">
        <f t="shared" si="2"/>
        <v>0%</v>
      </c>
      <c r="J7" s="51">
        <f>'1. 시도별 실적'!J44</f>
        <v>0</v>
      </c>
      <c r="K7" s="52" t="str">
        <f t="shared" si="3"/>
        <v>0%</v>
      </c>
      <c r="L7" s="51">
        <f>'1. 시도별 실적'!K44</f>
        <v>0</v>
      </c>
      <c r="M7" s="52" t="str">
        <f t="shared" si="4"/>
        <v>0%</v>
      </c>
      <c r="N7" s="51">
        <f>'1. 시도별 실적'!L44</f>
        <v>0</v>
      </c>
      <c r="O7" s="52" t="str">
        <f t="shared" si="5"/>
        <v>0%</v>
      </c>
    </row>
    <row r="8" spans="1:15" ht="17.25">
      <c r="A8" s="19" t="s">
        <v>27</v>
      </c>
      <c r="B8" s="51">
        <f>'1. 시도별 실적'!E53</f>
        <v>0</v>
      </c>
      <c r="C8" s="51">
        <f>'1. 시도별 실적'!G53</f>
        <v>0</v>
      </c>
      <c r="D8" s="51">
        <f>'1. 시도별 실적'!F53</f>
        <v>0</v>
      </c>
      <c r="E8" s="52" t="str">
        <f t="shared" si="0"/>
        <v>0%</v>
      </c>
      <c r="F8" s="51">
        <f>'1. 시도별 실적'!H53</f>
        <v>0</v>
      </c>
      <c r="G8" s="52" t="str">
        <f t="shared" si="1"/>
        <v>0%</v>
      </c>
      <c r="H8" s="51">
        <f>'1. 시도별 실적'!I53</f>
        <v>0</v>
      </c>
      <c r="I8" s="52" t="str">
        <f t="shared" si="2"/>
        <v>0%</v>
      </c>
      <c r="J8" s="51">
        <f>'1. 시도별 실적'!J53</f>
        <v>0</v>
      </c>
      <c r="K8" s="52" t="str">
        <f t="shared" si="3"/>
        <v>0%</v>
      </c>
      <c r="L8" s="51">
        <f>'1. 시도별 실적'!K53</f>
        <v>0</v>
      </c>
      <c r="M8" s="52" t="str">
        <f t="shared" si="4"/>
        <v>0%</v>
      </c>
      <c r="N8" s="51">
        <f>'1. 시도별 실적'!L53</f>
        <v>0</v>
      </c>
      <c r="O8" s="52" t="str">
        <f t="shared" si="5"/>
        <v>0%</v>
      </c>
    </row>
    <row r="9" spans="1:15" ht="17.25">
      <c r="A9" s="19" t="s">
        <v>49</v>
      </c>
      <c r="B9" s="51">
        <f>'1. 시도별 실적'!E62</f>
        <v>0</v>
      </c>
      <c r="C9" s="51">
        <f>'1. 시도별 실적'!G62</f>
        <v>0</v>
      </c>
      <c r="D9" s="51">
        <f>'1. 시도별 실적'!F62</f>
        <v>0</v>
      </c>
      <c r="E9" s="52" t="str">
        <f t="shared" si="0"/>
        <v>0%</v>
      </c>
      <c r="F9" s="51">
        <f>'1. 시도별 실적'!H62</f>
        <v>0</v>
      </c>
      <c r="G9" s="52" t="str">
        <f t="shared" si="1"/>
        <v>0%</v>
      </c>
      <c r="H9" s="51">
        <f>'1. 시도별 실적'!I62</f>
        <v>0</v>
      </c>
      <c r="I9" s="52" t="str">
        <f t="shared" si="2"/>
        <v>0%</v>
      </c>
      <c r="J9" s="51">
        <f>'1. 시도별 실적'!J62</f>
        <v>0</v>
      </c>
      <c r="K9" s="52" t="str">
        <f t="shared" si="3"/>
        <v>0%</v>
      </c>
      <c r="L9" s="51">
        <f>'1. 시도별 실적'!K62</f>
        <v>0</v>
      </c>
      <c r="M9" s="52" t="str">
        <f t="shared" si="4"/>
        <v>0%</v>
      </c>
      <c r="N9" s="51">
        <f>'1. 시도별 실적'!L62</f>
        <v>0</v>
      </c>
      <c r="O9" s="52" t="str">
        <f t="shared" si="5"/>
        <v>0%</v>
      </c>
    </row>
    <row r="10" spans="1:15" ht="17.25">
      <c r="A10" s="19" t="s">
        <v>28</v>
      </c>
      <c r="B10" s="51">
        <f>'1. 시도별 실적'!E71</f>
        <v>0</v>
      </c>
      <c r="C10" s="51">
        <f>'1. 시도별 실적'!G71</f>
        <v>0</v>
      </c>
      <c r="D10" s="51">
        <f>'1. 시도별 실적'!F71</f>
        <v>0</v>
      </c>
      <c r="E10" s="52" t="str">
        <f t="shared" si="0"/>
        <v>0%</v>
      </c>
      <c r="F10" s="51">
        <f>'1. 시도별 실적'!H71</f>
        <v>0</v>
      </c>
      <c r="G10" s="52" t="str">
        <f t="shared" si="1"/>
        <v>0%</v>
      </c>
      <c r="H10" s="51">
        <f>'1. 시도별 실적'!I71</f>
        <v>0</v>
      </c>
      <c r="I10" s="52" t="str">
        <f t="shared" si="2"/>
        <v>0%</v>
      </c>
      <c r="J10" s="51">
        <f>'1. 시도별 실적'!J71</f>
        <v>0</v>
      </c>
      <c r="K10" s="52" t="str">
        <f t="shared" si="3"/>
        <v>0%</v>
      </c>
      <c r="L10" s="51">
        <f>'1. 시도별 실적'!K71</f>
        <v>0</v>
      </c>
      <c r="M10" s="52" t="str">
        <f t="shared" si="4"/>
        <v>0%</v>
      </c>
      <c r="N10" s="51">
        <f>'1. 시도별 실적'!L71</f>
        <v>0</v>
      </c>
      <c r="O10" s="52" t="str">
        <f t="shared" si="5"/>
        <v>0%</v>
      </c>
    </row>
    <row r="11" spans="1:15" ht="17.25">
      <c r="A11" s="19" t="s">
        <v>50</v>
      </c>
      <c r="B11" s="51">
        <f>'1. 시도별 실적'!E80</f>
        <v>0</v>
      </c>
      <c r="C11" s="51">
        <f>'1. 시도별 실적'!G80</f>
        <v>0</v>
      </c>
      <c r="D11" s="51">
        <f>'1. 시도별 실적'!F80</f>
        <v>0</v>
      </c>
      <c r="E11" s="52" t="str">
        <f t="shared" si="0"/>
        <v>0%</v>
      </c>
      <c r="F11" s="51">
        <f>'1. 시도별 실적'!H80</f>
        <v>0</v>
      </c>
      <c r="G11" s="52" t="str">
        <f t="shared" si="1"/>
        <v>0%</v>
      </c>
      <c r="H11" s="51">
        <f>'1. 시도별 실적'!I80</f>
        <v>0</v>
      </c>
      <c r="I11" s="52" t="str">
        <f t="shared" si="2"/>
        <v>0%</v>
      </c>
      <c r="J11" s="51">
        <f>'1. 시도별 실적'!J80</f>
        <v>0</v>
      </c>
      <c r="K11" s="52" t="str">
        <f t="shared" si="3"/>
        <v>0%</v>
      </c>
      <c r="L11" s="51">
        <f>'1. 시도별 실적'!K80</f>
        <v>0</v>
      </c>
      <c r="M11" s="52" t="str">
        <f t="shared" si="4"/>
        <v>0%</v>
      </c>
      <c r="N11" s="51">
        <f>'1. 시도별 실적'!L80</f>
        <v>0</v>
      </c>
      <c r="O11" s="52" t="str">
        <f t="shared" si="5"/>
        <v>0%</v>
      </c>
    </row>
    <row r="12" spans="1:15" ht="17.25">
      <c r="A12" s="19" t="s">
        <v>51</v>
      </c>
      <c r="B12" s="51">
        <f>'1. 시도별 실적'!E89</f>
        <v>0</v>
      </c>
      <c r="C12" s="51">
        <f>'1. 시도별 실적'!G89</f>
        <v>0</v>
      </c>
      <c r="D12" s="51">
        <f>'1. 시도별 실적'!F89</f>
        <v>0</v>
      </c>
      <c r="E12" s="52" t="str">
        <f t="shared" si="0"/>
        <v>0%</v>
      </c>
      <c r="F12" s="51">
        <f>'1. 시도별 실적'!H89</f>
        <v>0</v>
      </c>
      <c r="G12" s="52" t="str">
        <f t="shared" si="1"/>
        <v>0%</v>
      </c>
      <c r="H12" s="51">
        <f>'1. 시도별 실적'!I89</f>
        <v>0</v>
      </c>
      <c r="I12" s="52" t="str">
        <f t="shared" si="2"/>
        <v>0%</v>
      </c>
      <c r="J12" s="51">
        <f>'1. 시도별 실적'!J89</f>
        <v>0</v>
      </c>
      <c r="K12" s="52" t="str">
        <f t="shared" si="3"/>
        <v>0%</v>
      </c>
      <c r="L12" s="51">
        <f>'1. 시도별 실적'!K89</f>
        <v>0</v>
      </c>
      <c r="M12" s="52" t="str">
        <f t="shared" si="4"/>
        <v>0%</v>
      </c>
      <c r="N12" s="51">
        <f>'1. 시도별 실적'!L89</f>
        <v>0</v>
      </c>
      <c r="O12" s="52" t="str">
        <f t="shared" si="5"/>
        <v>0%</v>
      </c>
    </row>
    <row r="13" spans="1:15" ht="17.25">
      <c r="A13" s="19" t="s">
        <v>52</v>
      </c>
      <c r="B13" s="51">
        <f>'1. 시도별 실적'!E98</f>
        <v>0</v>
      </c>
      <c r="C13" s="51">
        <f>'1. 시도별 실적'!G98</f>
        <v>0</v>
      </c>
      <c r="D13" s="51">
        <f>'1. 시도별 실적'!F98</f>
        <v>0</v>
      </c>
      <c r="E13" s="52" t="str">
        <f t="shared" si="0"/>
        <v>0%</v>
      </c>
      <c r="F13" s="51">
        <f>'1. 시도별 실적'!H98</f>
        <v>0</v>
      </c>
      <c r="G13" s="52" t="str">
        <f t="shared" si="1"/>
        <v>0%</v>
      </c>
      <c r="H13" s="51">
        <f>'1. 시도별 실적'!I98</f>
        <v>0</v>
      </c>
      <c r="I13" s="52" t="str">
        <f t="shared" si="2"/>
        <v>0%</v>
      </c>
      <c r="J13" s="51">
        <f>'1. 시도별 실적'!J98</f>
        <v>0</v>
      </c>
      <c r="K13" s="52" t="str">
        <f t="shared" si="3"/>
        <v>0%</v>
      </c>
      <c r="L13" s="51">
        <f>'1. 시도별 실적'!K98</f>
        <v>0</v>
      </c>
      <c r="M13" s="52" t="str">
        <f t="shared" si="4"/>
        <v>0%</v>
      </c>
      <c r="N13" s="51">
        <f>'1. 시도별 실적'!L98</f>
        <v>0</v>
      </c>
      <c r="O13" s="52" t="str">
        <f t="shared" si="5"/>
        <v>0%</v>
      </c>
    </row>
    <row r="14" spans="1:15" ht="17.25">
      <c r="A14" s="24" t="s">
        <v>53</v>
      </c>
      <c r="B14" s="51">
        <f>SUM(B3:B13)</f>
        <v>0</v>
      </c>
      <c r="C14" s="51">
        <f>SUM(C3:C13)</f>
        <v>0</v>
      </c>
      <c r="D14" s="51">
        <f>SUM(D3:D13)</f>
        <v>0</v>
      </c>
      <c r="E14" s="52" t="str">
        <f>IFERROR(D14/B14,"0%")</f>
        <v>0%</v>
      </c>
      <c r="F14" s="51">
        <f>SUM(F3:F13)</f>
        <v>0</v>
      </c>
      <c r="G14" s="52" t="str">
        <f>IFERROR(F14/C14,"0%")</f>
        <v>0%</v>
      </c>
      <c r="H14" s="51">
        <f>SUM(H3:H13)</f>
        <v>0</v>
      </c>
      <c r="I14" s="52" t="str">
        <f t="shared" si="2"/>
        <v>0%</v>
      </c>
      <c r="J14" s="51">
        <f>SUM(J3:J13)</f>
        <v>0</v>
      </c>
      <c r="K14" s="52" t="str">
        <f t="shared" si="3"/>
        <v>0%</v>
      </c>
      <c r="L14" s="51">
        <f>SUM(L3:L13)</f>
        <v>0</v>
      </c>
      <c r="M14" s="52" t="str">
        <f t="shared" si="4"/>
        <v>0%</v>
      </c>
      <c r="N14" s="51">
        <f>SUM(N3:N13)</f>
        <v>0</v>
      </c>
      <c r="O14" s="52" t="str">
        <f t="shared" si="5"/>
        <v>0%</v>
      </c>
    </row>
    <row r="19" spans="7:7">
      <c r="G19" s="65"/>
    </row>
  </sheetData>
  <mergeCells count="5">
    <mergeCell ref="H1:K1"/>
    <mergeCell ref="L1:O1"/>
    <mergeCell ref="A1:A2"/>
    <mergeCell ref="B1:C1"/>
    <mergeCell ref="D1:G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7"/>
  <sheetViews>
    <sheetView zoomScaleNormal="100" workbookViewId="0">
      <selection activeCell="H36" sqref="H36"/>
    </sheetView>
  </sheetViews>
  <sheetFormatPr defaultRowHeight="15"/>
  <cols>
    <col min="1" max="4" width="9" style="15"/>
    <col min="5" max="5" width="10.5" style="15" customWidth="1"/>
    <col min="6" max="16384" width="9" style="15"/>
  </cols>
  <sheetData>
    <row r="1" spans="1:21" ht="16.5">
      <c r="A1" s="105" t="s">
        <v>59</v>
      </c>
      <c r="B1" s="105" t="s">
        <v>60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6.5">
      <c r="A2" s="105"/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 t="s">
        <v>62</v>
      </c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6.5">
      <c r="A3" s="105"/>
      <c r="B3" s="105" t="s">
        <v>63</v>
      </c>
      <c r="C3" s="105"/>
      <c r="D3" s="105" t="s">
        <v>64</v>
      </c>
      <c r="E3" s="105"/>
      <c r="F3" s="105"/>
      <c r="G3" s="105"/>
      <c r="H3" s="105" t="s">
        <v>65</v>
      </c>
      <c r="I3" s="105"/>
      <c r="J3" s="105"/>
      <c r="K3" s="105"/>
      <c r="L3" s="105" t="s">
        <v>63</v>
      </c>
      <c r="M3" s="105"/>
      <c r="N3" s="105" t="s">
        <v>64</v>
      </c>
      <c r="O3" s="105"/>
      <c r="P3" s="105"/>
      <c r="Q3" s="105"/>
      <c r="R3" s="105" t="s">
        <v>65</v>
      </c>
      <c r="S3" s="105"/>
      <c r="T3" s="105"/>
      <c r="U3" s="105"/>
    </row>
    <row r="4" spans="1:21" s="25" customFormat="1" ht="16.5">
      <c r="A4" s="105"/>
      <c r="B4" s="36" t="s">
        <v>66</v>
      </c>
      <c r="C4" s="36" t="s">
        <v>67</v>
      </c>
      <c r="D4" s="36" t="s">
        <v>66</v>
      </c>
      <c r="E4" s="36" t="s">
        <v>68</v>
      </c>
      <c r="F4" s="36" t="s">
        <v>67</v>
      </c>
      <c r="G4" s="36" t="s">
        <v>69</v>
      </c>
      <c r="H4" s="36" t="s">
        <v>66</v>
      </c>
      <c r="I4" s="36" t="s">
        <v>68</v>
      </c>
      <c r="J4" s="36" t="s">
        <v>67</v>
      </c>
      <c r="K4" s="36" t="s">
        <v>69</v>
      </c>
      <c r="L4" s="36" t="s">
        <v>66</v>
      </c>
      <c r="M4" s="36" t="s">
        <v>67</v>
      </c>
      <c r="N4" s="36" t="s">
        <v>66</v>
      </c>
      <c r="O4" s="36" t="s">
        <v>68</v>
      </c>
      <c r="P4" s="36" t="s">
        <v>67</v>
      </c>
      <c r="Q4" s="36" t="s">
        <v>69</v>
      </c>
      <c r="R4" s="36" t="s">
        <v>66</v>
      </c>
      <c r="S4" s="36" t="s">
        <v>68</v>
      </c>
      <c r="T4" s="36" t="s">
        <v>67</v>
      </c>
      <c r="U4" s="36" t="s">
        <v>69</v>
      </c>
    </row>
    <row r="5" spans="1:21" ht="17.25">
      <c r="A5" s="31" t="s">
        <v>102</v>
      </c>
      <c r="B5" s="43" t="str">
        <f>IF('1. 시도별 실적'!E6="", "-",'1. 시도별 실적'!E6)</f>
        <v>-</v>
      </c>
      <c r="C5" s="43" t="str">
        <f>IF('1. 시도별 실적'!G6="", "-",'1. 시도별 실적'!G6)</f>
        <v>-</v>
      </c>
      <c r="D5" s="43" t="str">
        <f>IF('1. 시도별 실적'!I6="", "-",'1. 시도별 실적'!I6)</f>
        <v>-</v>
      </c>
      <c r="E5" s="44" t="str">
        <f>IFERROR(D5/B5,"0%")</f>
        <v>0%</v>
      </c>
      <c r="F5" s="43" t="str">
        <f>IF('1. 시도별 실적'!J6="", "-",'1. 시도별 실적'!J6)</f>
        <v>-</v>
      </c>
      <c r="G5" s="44" t="str">
        <f>IFERROR(F5/C5, "0%")</f>
        <v>0%</v>
      </c>
      <c r="H5" s="45" t="str">
        <f>IF('1. 시도별 실적'!K6="", "-",'1. 시도별 실적'!K6)</f>
        <v>-</v>
      </c>
      <c r="I5" s="46" t="str">
        <f>IFERROR(H5/B5,"0%")</f>
        <v>0%</v>
      </c>
      <c r="J5" s="45" t="str">
        <f>IF('1. 시도별 실적'!L6="", "-",'1. 시도별 실적'!L6)</f>
        <v>-</v>
      </c>
      <c r="K5" s="47" t="str">
        <f>IFERROR(J5/C5,"0%")</f>
        <v>0%</v>
      </c>
      <c r="L5" s="45" t="str">
        <f>IF('1. 시도별 실적'!E7="", "-",'1. 시도별 실적'!E7)</f>
        <v>-</v>
      </c>
      <c r="M5" s="45" t="str">
        <f>IF('1. 시도별 실적'!G7="", "-",'1. 시도별 실적'!G7)</f>
        <v>-</v>
      </c>
      <c r="N5" s="45" t="str">
        <f>IF('1. 시도별 실적'!I7="", "-",'1. 시도별 실적'!I7)</f>
        <v>-</v>
      </c>
      <c r="O5" s="47" t="str">
        <f>IFERROR(N5/L5,"0%")</f>
        <v>0%</v>
      </c>
      <c r="P5" s="45" t="str">
        <f>IF('1. 시도별 실적'!J7="", "-",'1. 시도별 실적'!J7)</f>
        <v>-</v>
      </c>
      <c r="Q5" s="47" t="str">
        <f>IFERROR(P5/M5,"0%")</f>
        <v>0%</v>
      </c>
      <c r="R5" s="45" t="str">
        <f>IF('1. 시도별 실적'!K7="", "-",'1. 시도별 실적'!K7)</f>
        <v>-</v>
      </c>
      <c r="S5" s="47" t="str">
        <f>IFERROR(R5/L5,"0%")</f>
        <v>0%</v>
      </c>
      <c r="T5" s="43" t="str">
        <f>IF('1. 시도별 실적'!L7="", "-",'1. 시도별 실적'!L7)</f>
        <v>-</v>
      </c>
      <c r="U5" s="44" t="str">
        <f>IFERROR(T5/M5,"0%")</f>
        <v>0%</v>
      </c>
    </row>
    <row r="6" spans="1:21" ht="17.25">
      <c r="A6" s="19" t="s">
        <v>23</v>
      </c>
      <c r="B6" s="43" t="str">
        <f>IF('1. 시도별 실적'!E15="", "-",'1. 시도별 실적'!E15)</f>
        <v>-</v>
      </c>
      <c r="C6" s="43" t="str">
        <f>IF('1. 시도별 실적'!G15="", "-",'1. 시도별 실적'!G15)</f>
        <v>-</v>
      </c>
      <c r="D6" s="43" t="str">
        <f>IF('1. 시도별 실적'!I15="", "-",'1. 시도별 실적'!I15)</f>
        <v>-</v>
      </c>
      <c r="E6" s="44" t="str">
        <f t="shared" ref="E6:E16" si="0">IFERROR(D6/B6,"0%")</f>
        <v>0%</v>
      </c>
      <c r="F6" s="43" t="str">
        <f>IF('1. 시도별 실적'!J15="", "-",'1. 시도별 실적'!J15)</f>
        <v>-</v>
      </c>
      <c r="G6" s="44" t="str">
        <f t="shared" ref="G6:G16" si="1">IFERROR(F6/C6, "0%")</f>
        <v>0%</v>
      </c>
      <c r="H6" s="45" t="str">
        <f>IF('1. 시도별 실적'!K15="", "-",'1. 시도별 실적'!K15)</f>
        <v>-</v>
      </c>
      <c r="I6" s="46" t="str">
        <f t="shared" ref="I6:I16" si="2">IFERROR(H6/B6,"0%")</f>
        <v>0%</v>
      </c>
      <c r="J6" s="45" t="str">
        <f>IF('1. 시도별 실적'!L15="", "-",'1. 시도별 실적'!L15)</f>
        <v>-</v>
      </c>
      <c r="K6" s="47" t="str">
        <f t="shared" ref="K6:K16" si="3">IFERROR(J6/C6,"0%")</f>
        <v>0%</v>
      </c>
      <c r="L6" s="45" t="str">
        <f>IF('1. 시도별 실적'!E16="", "-",'1. 시도별 실적'!E16)</f>
        <v>-</v>
      </c>
      <c r="M6" s="45" t="str">
        <f>IF('1. 시도별 실적'!G16="", "-",'1. 시도별 실적'!G16)</f>
        <v>-</v>
      </c>
      <c r="N6" s="45" t="str">
        <f>IF('1. 시도별 실적'!I16="", "-",'1. 시도별 실적'!I16)</f>
        <v>-</v>
      </c>
      <c r="O6" s="47" t="str">
        <f t="shared" ref="O6:O16" si="4">IFERROR(N6/L6,"0%")</f>
        <v>0%</v>
      </c>
      <c r="P6" s="45" t="str">
        <f>IF('1. 시도별 실적'!J16="", "-",'1. 시도별 실적'!J16)</f>
        <v>-</v>
      </c>
      <c r="Q6" s="47" t="str">
        <f t="shared" ref="Q6:Q16" si="5">IFERROR(P6/M6,"0%")</f>
        <v>0%</v>
      </c>
      <c r="R6" s="45" t="str">
        <f>IF('1. 시도별 실적'!K16="", "-",'1. 시도별 실적'!K16)</f>
        <v>-</v>
      </c>
      <c r="S6" s="47" t="str">
        <f t="shared" ref="S6:S16" si="6">IFERROR(R6/L6,"0%")</f>
        <v>0%</v>
      </c>
      <c r="T6" s="43" t="str">
        <f>IF('1. 시도별 실적'!L16="", "-",'1. 시도별 실적'!L16)</f>
        <v>-</v>
      </c>
      <c r="U6" s="44" t="str">
        <f t="shared" ref="U6:U16" si="7">IFERROR(T6/M6,"0%")</f>
        <v>0%</v>
      </c>
    </row>
    <row r="7" spans="1:21" ht="17.25">
      <c r="A7" s="19" t="s">
        <v>24</v>
      </c>
      <c r="B7" s="43" t="str">
        <f>IF('1. 시도별 실적'!E24="", "-",'1. 시도별 실적'!E24)</f>
        <v>-</v>
      </c>
      <c r="C7" s="43" t="str">
        <f>IF('1. 시도별 실적'!G24="", "-",'1. 시도별 실적'!G24)</f>
        <v>-</v>
      </c>
      <c r="D7" s="43" t="str">
        <f>IF('1. 시도별 실적'!I24="", "-",'1. 시도별 실적'!I24)</f>
        <v>-</v>
      </c>
      <c r="E7" s="44" t="str">
        <f t="shared" si="0"/>
        <v>0%</v>
      </c>
      <c r="F7" s="43" t="str">
        <f>IF('1. 시도별 실적'!J24="", "-",'1. 시도별 실적'!J24)</f>
        <v>-</v>
      </c>
      <c r="G7" s="44" t="str">
        <f t="shared" si="1"/>
        <v>0%</v>
      </c>
      <c r="H7" s="45" t="str">
        <f>IF('1. 시도별 실적'!K24="", "-",'1. 시도별 실적'!K24)</f>
        <v>-</v>
      </c>
      <c r="I7" s="46" t="str">
        <f t="shared" si="2"/>
        <v>0%</v>
      </c>
      <c r="J7" s="45" t="str">
        <f>IF('1. 시도별 실적'!L24="", "-",'1. 시도별 실적'!L24)</f>
        <v>-</v>
      </c>
      <c r="K7" s="47" t="str">
        <f t="shared" si="3"/>
        <v>0%</v>
      </c>
      <c r="L7" s="45" t="str">
        <f>IF('1. 시도별 실적'!E25="", "-",'1. 시도별 실적'!E25)</f>
        <v>-</v>
      </c>
      <c r="M7" s="45" t="str">
        <f>IF('1. 시도별 실적'!G25="", "-",'1. 시도별 실적'!G25)</f>
        <v>-</v>
      </c>
      <c r="N7" s="45" t="str">
        <f>IF('1. 시도별 실적'!I25="", "-",'1. 시도별 실적'!I25)</f>
        <v>-</v>
      </c>
      <c r="O7" s="47" t="str">
        <f t="shared" si="4"/>
        <v>0%</v>
      </c>
      <c r="P7" s="45" t="str">
        <f>IF('1. 시도별 실적'!J25="", "-",'1. 시도별 실적'!J25)</f>
        <v>-</v>
      </c>
      <c r="Q7" s="47" t="str">
        <f t="shared" si="5"/>
        <v>0%</v>
      </c>
      <c r="R7" s="45" t="str">
        <f>IF('1. 시도별 실적'!K25="", "-",'1. 시도별 실적'!K25)</f>
        <v>-</v>
      </c>
      <c r="S7" s="47" t="str">
        <f t="shared" si="6"/>
        <v>0%</v>
      </c>
      <c r="T7" s="43" t="str">
        <f>IF('1. 시도별 실적'!L25="", "-",'1. 시도별 실적'!L25)</f>
        <v>-</v>
      </c>
      <c r="U7" s="44" t="str">
        <f t="shared" si="7"/>
        <v>0%</v>
      </c>
    </row>
    <row r="8" spans="1:21" ht="17.25">
      <c r="A8" s="19" t="s">
        <v>25</v>
      </c>
      <c r="B8" s="43" t="str">
        <f>IF('1. 시도별 실적'!E33="", "-",'1. 시도별 실적'!E33)</f>
        <v>-</v>
      </c>
      <c r="C8" s="43" t="str">
        <f>IF('1. 시도별 실적'!G33="", "-",'1. 시도별 실적'!G33)</f>
        <v>-</v>
      </c>
      <c r="D8" s="43" t="str">
        <f>IF('1. 시도별 실적'!I33="", "-",'1. 시도별 실적'!I33)</f>
        <v>-</v>
      </c>
      <c r="E8" s="44" t="str">
        <f t="shared" si="0"/>
        <v>0%</v>
      </c>
      <c r="F8" s="43" t="str">
        <f>IF('1. 시도별 실적'!J33="", "-",'1. 시도별 실적'!J33)</f>
        <v>-</v>
      </c>
      <c r="G8" s="44" t="str">
        <f t="shared" si="1"/>
        <v>0%</v>
      </c>
      <c r="H8" s="45" t="str">
        <f>IF('1. 시도별 실적'!K33="", "-",'1. 시도별 실적'!K33)</f>
        <v>-</v>
      </c>
      <c r="I8" s="46" t="str">
        <f t="shared" si="2"/>
        <v>0%</v>
      </c>
      <c r="J8" s="45" t="str">
        <f>IF('1. 시도별 실적'!L33="", "-",'1. 시도별 실적'!L33)</f>
        <v>-</v>
      </c>
      <c r="K8" s="47" t="str">
        <f t="shared" si="3"/>
        <v>0%</v>
      </c>
      <c r="L8" s="45" t="str">
        <f>IF('1. 시도별 실적'!E34="", "-",'1. 시도별 실적'!E34)</f>
        <v>-</v>
      </c>
      <c r="M8" s="45" t="str">
        <f>IF('1. 시도별 실적'!G34="", "-",'1. 시도별 실적'!G34)</f>
        <v>-</v>
      </c>
      <c r="N8" s="45" t="str">
        <f>IF('1. 시도별 실적'!I34="", "-",'1. 시도별 실적'!I34)</f>
        <v>-</v>
      </c>
      <c r="O8" s="47" t="str">
        <f t="shared" si="4"/>
        <v>0%</v>
      </c>
      <c r="P8" s="45" t="str">
        <f>IF('1. 시도별 실적'!J34="", "-",'1. 시도별 실적'!J34)</f>
        <v>-</v>
      </c>
      <c r="Q8" s="47" t="str">
        <f t="shared" si="5"/>
        <v>0%</v>
      </c>
      <c r="R8" s="45" t="str">
        <f>IF('1. 시도별 실적'!K34="", "-",'1. 시도별 실적'!K34)</f>
        <v>-</v>
      </c>
      <c r="S8" s="47" t="str">
        <f t="shared" si="6"/>
        <v>0%</v>
      </c>
      <c r="T8" s="43" t="str">
        <f>IF('1. 시도별 실적'!L34="", "-",'1. 시도별 실적'!L34)</f>
        <v>-</v>
      </c>
      <c r="U8" s="44" t="str">
        <f t="shared" si="7"/>
        <v>0%</v>
      </c>
    </row>
    <row r="9" spans="1:21" ht="17.25">
      <c r="A9" s="19" t="s">
        <v>26</v>
      </c>
      <c r="B9" s="43" t="str">
        <f>IF('1. 시도별 실적'!E42="", "-",'1. 시도별 실적'!E42)</f>
        <v>-</v>
      </c>
      <c r="C9" s="43" t="str">
        <f>IF('1. 시도별 실적'!G42="", "-",'1. 시도별 실적'!G42)</f>
        <v>-</v>
      </c>
      <c r="D9" s="43" t="str">
        <f>IF('1. 시도별 실적'!I42="", "-",'1. 시도별 실적'!I42)</f>
        <v>-</v>
      </c>
      <c r="E9" s="44" t="str">
        <f t="shared" si="0"/>
        <v>0%</v>
      </c>
      <c r="F9" s="43" t="str">
        <f>IF('1. 시도별 실적'!J42="", "-",'1. 시도별 실적'!J42)</f>
        <v>-</v>
      </c>
      <c r="G9" s="44" t="str">
        <f t="shared" si="1"/>
        <v>0%</v>
      </c>
      <c r="H9" s="45" t="str">
        <f>IF('1. 시도별 실적'!K42="", "-",'1. 시도별 실적'!K42)</f>
        <v>-</v>
      </c>
      <c r="I9" s="46" t="str">
        <f t="shared" si="2"/>
        <v>0%</v>
      </c>
      <c r="J9" s="45" t="str">
        <f>IF('1. 시도별 실적'!L42="", "-",'1. 시도별 실적'!L42)</f>
        <v>-</v>
      </c>
      <c r="K9" s="47" t="str">
        <f t="shared" si="3"/>
        <v>0%</v>
      </c>
      <c r="L9" s="45" t="str">
        <f>IF('1. 시도별 실적'!E43="", "-",'1. 시도별 실적'!E43)</f>
        <v>-</v>
      </c>
      <c r="M9" s="45" t="str">
        <f>IF('1. 시도별 실적'!G43="", "-",'1. 시도별 실적'!G43)</f>
        <v>-</v>
      </c>
      <c r="N9" s="45" t="str">
        <f>IF('1. 시도별 실적'!I43="", "-",'1. 시도별 실적'!I43)</f>
        <v>-</v>
      </c>
      <c r="O9" s="47" t="str">
        <f t="shared" si="4"/>
        <v>0%</v>
      </c>
      <c r="P9" s="45" t="str">
        <f>IF('1. 시도별 실적'!J43="", "-",'1. 시도별 실적'!J43)</f>
        <v>-</v>
      </c>
      <c r="Q9" s="47" t="str">
        <f t="shared" si="5"/>
        <v>0%</v>
      </c>
      <c r="R9" s="45" t="str">
        <f>IF('1. 시도별 실적'!K43="", "-",'1. 시도별 실적'!K43)</f>
        <v>-</v>
      </c>
      <c r="S9" s="47" t="str">
        <f t="shared" si="6"/>
        <v>0%</v>
      </c>
      <c r="T9" s="43" t="str">
        <f>IF('1. 시도별 실적'!L43="", "-",'1. 시도별 실적'!L43)</f>
        <v>-</v>
      </c>
      <c r="U9" s="44" t="str">
        <f t="shared" si="7"/>
        <v>0%</v>
      </c>
    </row>
    <row r="10" spans="1:21" ht="17.25">
      <c r="A10" s="19" t="s">
        <v>27</v>
      </c>
      <c r="B10" s="43" t="str">
        <f>IF('1. 시도별 실적'!E51="", "-",'1. 시도별 실적'!E51)</f>
        <v>-</v>
      </c>
      <c r="C10" s="43" t="str">
        <f>IF('1. 시도별 실적'!G51="", "-",'1. 시도별 실적'!G51)</f>
        <v>-</v>
      </c>
      <c r="D10" s="43" t="str">
        <f>IF('1. 시도별 실적'!I51="", "-",'1. 시도별 실적'!I51)</f>
        <v>-</v>
      </c>
      <c r="E10" s="44" t="str">
        <f t="shared" si="0"/>
        <v>0%</v>
      </c>
      <c r="F10" s="43" t="str">
        <f>IF('1. 시도별 실적'!J51="", "-",'1. 시도별 실적'!J51)</f>
        <v>-</v>
      </c>
      <c r="G10" s="44" t="str">
        <f t="shared" si="1"/>
        <v>0%</v>
      </c>
      <c r="H10" s="45" t="str">
        <f>IF('1. 시도별 실적'!K51="", "-",'1. 시도별 실적'!K51)</f>
        <v>-</v>
      </c>
      <c r="I10" s="46" t="str">
        <f t="shared" si="2"/>
        <v>0%</v>
      </c>
      <c r="J10" s="45" t="str">
        <f>IF('1. 시도별 실적'!L51="", "-",'1. 시도별 실적'!L51)</f>
        <v>-</v>
      </c>
      <c r="K10" s="47" t="str">
        <f t="shared" si="3"/>
        <v>0%</v>
      </c>
      <c r="L10" s="48" t="str">
        <f>IF('1. 시도별 실적'!E52="", "-",'1. 시도별 실적'!E52)</f>
        <v>-</v>
      </c>
      <c r="M10" s="48" t="str">
        <f>IF('1. 시도별 실적'!G52="", "-",'1. 시도별 실적'!G52)</f>
        <v>-</v>
      </c>
      <c r="N10" s="48" t="str">
        <f>IF('1. 시도별 실적'!I52="", "-",'1. 시도별 실적'!I52)</f>
        <v>-</v>
      </c>
      <c r="O10" s="47" t="str">
        <f t="shared" si="4"/>
        <v>0%</v>
      </c>
      <c r="P10" s="48" t="str">
        <f>IF('1. 시도별 실적'!J52="", "-",'1. 시도별 실적'!J52)</f>
        <v>-</v>
      </c>
      <c r="Q10" s="47" t="str">
        <f t="shared" si="5"/>
        <v>0%</v>
      </c>
      <c r="R10" s="48" t="str">
        <f>IF('1. 시도별 실적'!K52="", "-",'1. 시도별 실적'!K52)</f>
        <v>-</v>
      </c>
      <c r="S10" s="47" t="str">
        <f t="shared" si="6"/>
        <v>0%</v>
      </c>
      <c r="T10" s="49" t="str">
        <f>IF('1. 시도별 실적'!L52="", "-",'1. 시도별 실적'!L52)</f>
        <v>-</v>
      </c>
      <c r="U10" s="44" t="str">
        <f t="shared" si="7"/>
        <v>0%</v>
      </c>
    </row>
    <row r="11" spans="1:21" ht="17.25">
      <c r="A11" s="19" t="s">
        <v>49</v>
      </c>
      <c r="B11" s="43" t="str">
        <f>IF('1. 시도별 실적'!E60="", "-",'1. 시도별 실적'!E60)</f>
        <v>-</v>
      </c>
      <c r="C11" s="43" t="str">
        <f>IF('1. 시도별 실적'!G60="", "-",'1. 시도별 실적'!G60)</f>
        <v>-</v>
      </c>
      <c r="D11" s="43" t="str">
        <f>IF('1. 시도별 실적'!I60="", "-",'1. 시도별 실적'!I60)</f>
        <v>-</v>
      </c>
      <c r="E11" s="44" t="str">
        <f t="shared" si="0"/>
        <v>0%</v>
      </c>
      <c r="F11" s="43" t="str">
        <f>IF('1. 시도별 실적'!J60="", "-",'1. 시도별 실적'!J60)</f>
        <v>-</v>
      </c>
      <c r="G11" s="44" t="str">
        <f t="shared" si="1"/>
        <v>0%</v>
      </c>
      <c r="H11" s="45" t="str">
        <f>IF('1. 시도별 실적'!K60="", "-",'1. 시도별 실적'!K60)</f>
        <v>-</v>
      </c>
      <c r="I11" s="46" t="str">
        <f t="shared" si="2"/>
        <v>0%</v>
      </c>
      <c r="J11" s="45" t="str">
        <f>IF('1. 시도별 실적'!L60="", "-",'1. 시도별 실적'!L60)</f>
        <v>-</v>
      </c>
      <c r="K11" s="47" t="str">
        <f t="shared" si="3"/>
        <v>0%</v>
      </c>
      <c r="L11" s="48" t="str">
        <f>IF('1. 시도별 실적'!E61="", "-",'1. 시도별 실적'!E61)</f>
        <v>-</v>
      </c>
      <c r="M11" s="48" t="str">
        <f>IF('1. 시도별 실적'!G61="", "-",'1. 시도별 실적'!G61)</f>
        <v>-</v>
      </c>
      <c r="N11" s="48" t="str">
        <f>IF('1. 시도별 실적'!I61="", "-",'1. 시도별 실적'!I61)</f>
        <v>-</v>
      </c>
      <c r="O11" s="47" t="str">
        <f t="shared" si="4"/>
        <v>0%</v>
      </c>
      <c r="P11" s="48" t="str">
        <f>IF('1. 시도별 실적'!J61="", "-",'1. 시도별 실적'!J61)</f>
        <v>-</v>
      </c>
      <c r="Q11" s="47" t="str">
        <f t="shared" si="5"/>
        <v>0%</v>
      </c>
      <c r="R11" s="48" t="str">
        <f>IF('1. 시도별 실적'!K61="", "-",'1. 시도별 실적'!K61)</f>
        <v>-</v>
      </c>
      <c r="S11" s="47" t="str">
        <f t="shared" si="6"/>
        <v>0%</v>
      </c>
      <c r="T11" s="49" t="str">
        <f>IF('1. 시도별 실적'!L61="", "-",'1. 시도별 실적'!L61)</f>
        <v>-</v>
      </c>
      <c r="U11" s="44" t="str">
        <f t="shared" si="7"/>
        <v>0%</v>
      </c>
    </row>
    <row r="12" spans="1:21" ht="17.25">
      <c r="A12" s="19" t="s">
        <v>28</v>
      </c>
      <c r="B12" s="43" t="str">
        <f>IF('1. 시도별 실적'!E69="", "-",'1. 시도별 실적'!E69)</f>
        <v>-</v>
      </c>
      <c r="C12" s="43" t="str">
        <f>IF('1. 시도별 실적'!G69="", "-",'1. 시도별 실적'!G69)</f>
        <v>-</v>
      </c>
      <c r="D12" s="43" t="str">
        <f>IF('1. 시도별 실적'!I69="", "-",'1. 시도별 실적'!I69)</f>
        <v>-</v>
      </c>
      <c r="E12" s="44" t="str">
        <f t="shared" si="0"/>
        <v>0%</v>
      </c>
      <c r="F12" s="43" t="str">
        <f>IF('1. 시도별 실적'!J69="", "-",'1. 시도별 실적'!J69)</f>
        <v>-</v>
      </c>
      <c r="G12" s="44" t="str">
        <f t="shared" si="1"/>
        <v>0%</v>
      </c>
      <c r="H12" s="45" t="str">
        <f>IF('1. 시도별 실적'!K69="", "-",'1. 시도별 실적'!K69)</f>
        <v>-</v>
      </c>
      <c r="I12" s="46" t="str">
        <f t="shared" si="2"/>
        <v>0%</v>
      </c>
      <c r="J12" s="45" t="str">
        <f>IF('1. 시도별 실적'!L69="", "-",'1. 시도별 실적'!L69)</f>
        <v>-</v>
      </c>
      <c r="K12" s="47" t="str">
        <f t="shared" si="3"/>
        <v>0%</v>
      </c>
      <c r="L12" s="48" t="str">
        <f>IF('1. 시도별 실적'!E70="", "-",'1. 시도별 실적'!E70)</f>
        <v>-</v>
      </c>
      <c r="M12" s="48" t="str">
        <f>IF('1. 시도별 실적'!G70="", "-",'1. 시도별 실적'!G70)</f>
        <v>-</v>
      </c>
      <c r="N12" s="48" t="str">
        <f>IF('1. 시도별 실적'!I70="", "-",'1. 시도별 실적'!I70)</f>
        <v>-</v>
      </c>
      <c r="O12" s="47" t="str">
        <f t="shared" si="4"/>
        <v>0%</v>
      </c>
      <c r="P12" s="48" t="str">
        <f>IF('1. 시도별 실적'!J70="", "-",'1. 시도별 실적'!J70)</f>
        <v>-</v>
      </c>
      <c r="Q12" s="47" t="str">
        <f t="shared" si="5"/>
        <v>0%</v>
      </c>
      <c r="R12" s="48" t="str">
        <f>IF('1. 시도별 실적'!K70="", "-",'1. 시도별 실적'!K70)</f>
        <v>-</v>
      </c>
      <c r="S12" s="47" t="str">
        <f t="shared" si="6"/>
        <v>0%</v>
      </c>
      <c r="T12" s="49" t="str">
        <f>IF('1. 시도별 실적'!L70="", "-",'1. 시도별 실적'!L70)</f>
        <v>-</v>
      </c>
      <c r="U12" s="44" t="str">
        <f t="shared" si="7"/>
        <v>0%</v>
      </c>
    </row>
    <row r="13" spans="1:21" ht="17.25">
      <c r="A13" s="19" t="s">
        <v>50</v>
      </c>
      <c r="B13" s="43" t="str">
        <f>IF('1. 시도별 실적'!E78="", "-",'1. 시도별 실적'!E78)</f>
        <v>-</v>
      </c>
      <c r="C13" s="43" t="str">
        <f>IF('1. 시도별 실적'!G78="", "-",'1. 시도별 실적'!G78)</f>
        <v>-</v>
      </c>
      <c r="D13" s="43" t="str">
        <f>IF('1. 시도별 실적'!I78="", "-",'1. 시도별 실적'!I78)</f>
        <v>-</v>
      </c>
      <c r="E13" s="44" t="str">
        <f t="shared" si="0"/>
        <v>0%</v>
      </c>
      <c r="F13" s="43" t="str">
        <f>IF('1. 시도별 실적'!J78="", "-",'1. 시도별 실적'!J78)</f>
        <v>-</v>
      </c>
      <c r="G13" s="44" t="str">
        <f t="shared" si="1"/>
        <v>0%</v>
      </c>
      <c r="H13" s="45" t="str">
        <f>IF('1. 시도별 실적'!K78="", "-",'1. 시도별 실적'!K78)</f>
        <v>-</v>
      </c>
      <c r="I13" s="46" t="str">
        <f t="shared" si="2"/>
        <v>0%</v>
      </c>
      <c r="J13" s="45" t="str">
        <f>IF('1. 시도별 실적'!L78="", "-",'1. 시도별 실적'!L78)</f>
        <v>-</v>
      </c>
      <c r="K13" s="47" t="str">
        <f t="shared" si="3"/>
        <v>0%</v>
      </c>
      <c r="L13" s="45" t="str">
        <f>IF('1. 시도별 실적'!E79="", "-",'1. 시도별 실적'!E79)</f>
        <v>-</v>
      </c>
      <c r="M13" s="45" t="str">
        <f>IF('1. 시도별 실적'!G79="", "-",'1. 시도별 실적'!G79)</f>
        <v>-</v>
      </c>
      <c r="N13" s="45" t="str">
        <f>IF('1. 시도별 실적'!I79="", "-",'1. 시도별 실적'!I79)</f>
        <v>-</v>
      </c>
      <c r="O13" s="47" t="str">
        <f t="shared" si="4"/>
        <v>0%</v>
      </c>
      <c r="P13" s="45" t="str">
        <f>IF('1. 시도별 실적'!J79="", "-",'1. 시도별 실적'!J79)</f>
        <v>-</v>
      </c>
      <c r="Q13" s="47" t="str">
        <f t="shared" si="5"/>
        <v>0%</v>
      </c>
      <c r="R13" s="45" t="str">
        <f>IF('1. 시도별 실적'!K79="", "-",'1. 시도별 실적'!K79)</f>
        <v>-</v>
      </c>
      <c r="S13" s="47" t="str">
        <f t="shared" si="6"/>
        <v>0%</v>
      </c>
      <c r="T13" s="43" t="str">
        <f>IF('1. 시도별 실적'!L79="", "-",'1. 시도별 실적'!L79)</f>
        <v>-</v>
      </c>
      <c r="U13" s="44" t="str">
        <f t="shared" si="7"/>
        <v>0%</v>
      </c>
    </row>
    <row r="14" spans="1:21" ht="17.25">
      <c r="A14" s="19" t="s">
        <v>51</v>
      </c>
      <c r="B14" s="43" t="str">
        <f>IF('1. 시도별 실적'!E87="", "-",'1. 시도별 실적'!E87)</f>
        <v>-</v>
      </c>
      <c r="C14" s="43" t="str">
        <f>IF('1. 시도별 실적'!G87="", "-",'1. 시도별 실적'!G87)</f>
        <v>-</v>
      </c>
      <c r="D14" s="43" t="str">
        <f>IF('1. 시도별 실적'!I87="", "-",'1. 시도별 실적'!I87)</f>
        <v>-</v>
      </c>
      <c r="E14" s="44" t="str">
        <f t="shared" si="0"/>
        <v>0%</v>
      </c>
      <c r="F14" s="43" t="str">
        <f>IF('1. 시도별 실적'!J87="", "-",'1. 시도별 실적'!J87)</f>
        <v>-</v>
      </c>
      <c r="G14" s="44" t="str">
        <f t="shared" si="1"/>
        <v>0%</v>
      </c>
      <c r="H14" s="45" t="str">
        <f>IF('1. 시도별 실적'!K87="", "-",'1. 시도별 실적'!K87)</f>
        <v>-</v>
      </c>
      <c r="I14" s="46" t="str">
        <f t="shared" si="2"/>
        <v>0%</v>
      </c>
      <c r="J14" s="45" t="str">
        <f>IF('1. 시도별 실적'!L87="", "-",'1. 시도별 실적'!L87)</f>
        <v>-</v>
      </c>
      <c r="K14" s="47" t="str">
        <f t="shared" si="3"/>
        <v>0%</v>
      </c>
      <c r="L14" s="48" t="str">
        <f>IF('1. 시도별 실적'!E88="", "-",'1. 시도별 실적'!E88)</f>
        <v>-</v>
      </c>
      <c r="M14" s="48" t="str">
        <f>IF('1. 시도별 실적'!G88="", "-",'1. 시도별 실적'!G88)</f>
        <v>-</v>
      </c>
      <c r="N14" s="48" t="str">
        <f>IF('1. 시도별 실적'!I88="", "-",'1. 시도별 실적'!I88)</f>
        <v>-</v>
      </c>
      <c r="O14" s="47" t="str">
        <f t="shared" si="4"/>
        <v>0%</v>
      </c>
      <c r="P14" s="48" t="str">
        <f>IF('1. 시도별 실적'!J88="", "-",'1. 시도별 실적'!J88)</f>
        <v>-</v>
      </c>
      <c r="Q14" s="47" t="str">
        <f t="shared" si="5"/>
        <v>0%</v>
      </c>
      <c r="R14" s="48" t="str">
        <f>IF('1. 시도별 실적'!K88="", "-",'1. 시도별 실적'!K88)</f>
        <v>-</v>
      </c>
      <c r="S14" s="47" t="str">
        <f t="shared" si="6"/>
        <v>0%</v>
      </c>
      <c r="T14" s="49" t="str">
        <f>IF('1. 시도별 실적'!L88="", "-",'1. 시도별 실적'!L88)</f>
        <v>-</v>
      </c>
      <c r="U14" s="44" t="str">
        <f t="shared" si="7"/>
        <v>0%</v>
      </c>
    </row>
    <row r="15" spans="1:21" ht="17.25">
      <c r="A15" s="19" t="s">
        <v>52</v>
      </c>
      <c r="B15" s="43" t="str">
        <f>IF('1. 시도별 실적'!E96="", "-",'1. 시도별 실적'!E96)</f>
        <v>-</v>
      </c>
      <c r="C15" s="43" t="str">
        <f>IF('1. 시도별 실적'!G96="", "-",'1. 시도별 실적'!G96)</f>
        <v>-</v>
      </c>
      <c r="D15" s="43" t="str">
        <f>IF('1. 시도별 실적'!I96="", "-",'1. 시도별 실적'!I96)</f>
        <v>-</v>
      </c>
      <c r="E15" s="44" t="str">
        <f t="shared" si="0"/>
        <v>0%</v>
      </c>
      <c r="F15" s="43" t="str">
        <f>IF('1. 시도별 실적'!J96="", "-",'1. 시도별 실적'!J96)</f>
        <v>-</v>
      </c>
      <c r="G15" s="44" t="str">
        <f t="shared" si="1"/>
        <v>0%</v>
      </c>
      <c r="H15" s="45" t="str">
        <f>IF('1. 시도별 실적'!K96="", "-",'1. 시도별 실적'!K96)</f>
        <v>-</v>
      </c>
      <c r="I15" s="46" t="str">
        <f t="shared" si="2"/>
        <v>0%</v>
      </c>
      <c r="J15" s="45" t="str">
        <f>IF('1. 시도별 실적'!L96="", "-",'1. 시도별 실적'!L96)</f>
        <v>-</v>
      </c>
      <c r="K15" s="47" t="str">
        <f t="shared" si="3"/>
        <v>0%</v>
      </c>
      <c r="L15" s="45" t="str">
        <f>IF('1. 시도별 실적'!E97="", "-",'1. 시도별 실적'!E97)</f>
        <v>-</v>
      </c>
      <c r="M15" s="45" t="str">
        <f>IF('1. 시도별 실적'!G97="", "-",'1. 시도별 실적'!G97)</f>
        <v>-</v>
      </c>
      <c r="N15" s="45" t="str">
        <f>IF('1. 시도별 실적'!I97="", "-",'1. 시도별 실적'!I97)</f>
        <v>-</v>
      </c>
      <c r="O15" s="47" t="str">
        <f t="shared" si="4"/>
        <v>0%</v>
      </c>
      <c r="P15" s="45" t="str">
        <f>IF('1. 시도별 실적'!J97="", "-",'1. 시도별 실적'!J97)</f>
        <v>-</v>
      </c>
      <c r="Q15" s="47" t="str">
        <f t="shared" si="5"/>
        <v>0%</v>
      </c>
      <c r="R15" s="45" t="str">
        <f>IF('1. 시도별 실적'!K97="", "-",'1. 시도별 실적'!K97)</f>
        <v>-</v>
      </c>
      <c r="S15" s="47" t="str">
        <f t="shared" si="6"/>
        <v>0%</v>
      </c>
      <c r="T15" s="43" t="str">
        <f>IF('1. 시도별 실적'!L97="", "-",'1. 시도별 실적'!L97)</f>
        <v>-</v>
      </c>
      <c r="U15" s="44" t="str">
        <f t="shared" si="7"/>
        <v>0%</v>
      </c>
    </row>
    <row r="16" spans="1:21" ht="17.25">
      <c r="A16" s="24" t="s">
        <v>53</v>
      </c>
      <c r="B16" s="50">
        <f>SUM(B5:B15)</f>
        <v>0</v>
      </c>
      <c r="C16" s="50">
        <f>SUM(C5:C15)</f>
        <v>0</v>
      </c>
      <c r="D16" s="50">
        <f>SUM(D5:D15)</f>
        <v>0</v>
      </c>
      <c r="E16" s="44" t="str">
        <f t="shared" si="0"/>
        <v>0%</v>
      </c>
      <c r="F16" s="50">
        <f>SUM(F5:F15)</f>
        <v>0</v>
      </c>
      <c r="G16" s="44" t="str">
        <f t="shared" si="1"/>
        <v>0%</v>
      </c>
      <c r="H16" s="50">
        <f>SUM(H5:H15)</f>
        <v>0</v>
      </c>
      <c r="I16" s="46" t="str">
        <f t="shared" si="2"/>
        <v>0%</v>
      </c>
      <c r="J16" s="50">
        <f>SUM(J5:J15)</f>
        <v>0</v>
      </c>
      <c r="K16" s="47" t="str">
        <f t="shared" si="3"/>
        <v>0%</v>
      </c>
      <c r="L16" s="50">
        <f>SUM(L5:L15)</f>
        <v>0</v>
      </c>
      <c r="M16" s="50">
        <f>SUM(M5:M15)</f>
        <v>0</v>
      </c>
      <c r="N16" s="50">
        <f>SUM(N5:N15)</f>
        <v>0</v>
      </c>
      <c r="O16" s="47" t="str">
        <f t="shared" si="4"/>
        <v>0%</v>
      </c>
      <c r="P16" s="50">
        <f>SUM(P5:P15)</f>
        <v>0</v>
      </c>
      <c r="Q16" s="47" t="str">
        <f t="shared" si="5"/>
        <v>0%</v>
      </c>
      <c r="R16" s="50">
        <f>SUM(R5:R15)</f>
        <v>0</v>
      </c>
      <c r="S16" s="47" t="str">
        <f t="shared" si="6"/>
        <v>0%</v>
      </c>
      <c r="T16" s="50">
        <f>SUM(T5:T15)</f>
        <v>0</v>
      </c>
      <c r="U16" s="44" t="str">
        <f t="shared" si="7"/>
        <v>0%</v>
      </c>
    </row>
    <row r="17" spans="1:1">
      <c r="A17" s="25"/>
    </row>
  </sheetData>
  <mergeCells count="10">
    <mergeCell ref="B2:K2"/>
    <mergeCell ref="L2:U2"/>
    <mergeCell ref="B1:U1"/>
    <mergeCell ref="A1:A4"/>
    <mergeCell ref="B3:C3"/>
    <mergeCell ref="D3:G3"/>
    <mergeCell ref="H3:K3"/>
    <mergeCell ref="L3:M3"/>
    <mergeCell ref="N3:Q3"/>
    <mergeCell ref="R3:U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88"/>
  <sheetViews>
    <sheetView topLeftCell="A58" zoomScaleNormal="100" workbookViewId="0">
      <selection activeCell="D95" sqref="D95"/>
    </sheetView>
  </sheetViews>
  <sheetFormatPr defaultRowHeight="15"/>
  <cols>
    <col min="1" max="1" width="1.625" style="15" customWidth="1"/>
    <col min="2" max="2" width="8.5" style="75" bestFit="1" customWidth="1"/>
    <col min="3" max="3" width="17.625" style="15" bestFit="1" customWidth="1"/>
    <col min="4" max="4" width="31.125" style="15" bestFit="1" customWidth="1"/>
    <col min="5" max="15" width="5.625" style="15" customWidth="1"/>
    <col min="16" max="16" width="10.5" style="15" bestFit="1" customWidth="1"/>
    <col min="17" max="16384" width="9" style="15"/>
  </cols>
  <sheetData>
    <row r="1" spans="1:17" ht="15.75">
      <c r="A1" s="13"/>
      <c r="B1" s="114" t="s">
        <v>220</v>
      </c>
      <c r="C1" s="109" t="s">
        <v>217</v>
      </c>
      <c r="D1" s="110"/>
      <c r="E1" s="106" t="s">
        <v>102</v>
      </c>
      <c r="F1" s="106" t="s">
        <v>126</v>
      </c>
      <c r="G1" s="106" t="s">
        <v>127</v>
      </c>
      <c r="H1" s="106" t="s">
        <v>128</v>
      </c>
      <c r="I1" s="106" t="s">
        <v>129</v>
      </c>
      <c r="J1" s="106" t="s">
        <v>130</v>
      </c>
      <c r="K1" s="106" t="s">
        <v>131</v>
      </c>
      <c r="L1" s="106" t="s">
        <v>132</v>
      </c>
      <c r="M1" s="106" t="s">
        <v>133</v>
      </c>
      <c r="N1" s="106" t="s">
        <v>134</v>
      </c>
      <c r="O1" s="106" t="s">
        <v>135</v>
      </c>
      <c r="P1" s="108" t="s">
        <v>221</v>
      </c>
      <c r="Q1" s="106" t="s">
        <v>136</v>
      </c>
    </row>
    <row r="2" spans="1:17" ht="16.5">
      <c r="A2" s="13"/>
      <c r="B2" s="115"/>
      <c r="C2" s="78" t="s">
        <v>219</v>
      </c>
      <c r="D2" s="78" t="s">
        <v>218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.75">
      <c r="A3" s="13"/>
      <c r="B3" s="111" t="s">
        <v>214</v>
      </c>
      <c r="C3" s="112" t="s">
        <v>137</v>
      </c>
      <c r="D3" s="77" t="s">
        <v>138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>
        <f>SUM(E3:O3)</f>
        <v>0</v>
      </c>
      <c r="Q3" s="69" t="str">
        <f t="shared" ref="Q3:Q34" si="0">IFERROR((P3/$P$88)*100,"0%")</f>
        <v>0%</v>
      </c>
    </row>
    <row r="4" spans="1:17" ht="16.5">
      <c r="A4" s="13"/>
      <c r="B4" s="111"/>
      <c r="C4" s="112"/>
      <c r="D4" s="76" t="s">
        <v>216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>
        <f t="shared" ref="P4:P67" si="1">SUM(E4:O4)</f>
        <v>0</v>
      </c>
      <c r="Q4" s="69" t="str">
        <f t="shared" si="0"/>
        <v>0%</v>
      </c>
    </row>
    <row r="5" spans="1:17" ht="15.75">
      <c r="A5" s="13"/>
      <c r="B5" s="111"/>
      <c r="C5" s="113" t="s">
        <v>139</v>
      </c>
      <c r="D5" s="77" t="s">
        <v>140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>
        <f t="shared" si="1"/>
        <v>0</v>
      </c>
      <c r="Q5" s="69" t="str">
        <f t="shared" si="0"/>
        <v>0%</v>
      </c>
    </row>
    <row r="6" spans="1:17" ht="15.75">
      <c r="A6" s="13"/>
      <c r="B6" s="111"/>
      <c r="C6" s="113"/>
      <c r="D6" s="77" t="s">
        <v>141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>
        <f t="shared" si="1"/>
        <v>0</v>
      </c>
      <c r="Q6" s="69" t="str">
        <f t="shared" si="0"/>
        <v>0%</v>
      </c>
    </row>
    <row r="7" spans="1:17" ht="15.75">
      <c r="A7" s="13"/>
      <c r="B7" s="111"/>
      <c r="C7" s="113"/>
      <c r="D7" s="76" t="s">
        <v>30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>
        <f t="shared" si="1"/>
        <v>0</v>
      </c>
      <c r="Q7" s="69" t="str">
        <f t="shared" si="0"/>
        <v>0%</v>
      </c>
    </row>
    <row r="8" spans="1:17" ht="15.75">
      <c r="A8" s="13"/>
      <c r="B8" s="111"/>
      <c r="C8" s="112" t="s">
        <v>142</v>
      </c>
      <c r="D8" s="77" t="s">
        <v>143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>
        <f t="shared" si="1"/>
        <v>0</v>
      </c>
      <c r="Q8" s="69" t="str">
        <f t="shared" si="0"/>
        <v>0%</v>
      </c>
    </row>
    <row r="9" spans="1:17" ht="15.75">
      <c r="A9" s="13"/>
      <c r="B9" s="111"/>
      <c r="C9" s="112"/>
      <c r="D9" s="7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>
        <f t="shared" si="1"/>
        <v>0</v>
      </c>
      <c r="Q9" s="69" t="str">
        <f t="shared" si="0"/>
        <v>0%</v>
      </c>
    </row>
    <row r="10" spans="1:17" ht="15.75">
      <c r="A10" s="13"/>
      <c r="B10" s="111"/>
      <c r="C10" s="112" t="s">
        <v>144</v>
      </c>
      <c r="D10" s="77" t="s">
        <v>145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>
        <f t="shared" si="1"/>
        <v>0</v>
      </c>
      <c r="Q10" s="69" t="str">
        <f t="shared" si="0"/>
        <v>0%</v>
      </c>
    </row>
    <row r="11" spans="1:17" ht="15.75">
      <c r="A11" s="13"/>
      <c r="B11" s="111"/>
      <c r="C11" s="112"/>
      <c r="D11" s="77" t="s">
        <v>146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>
        <f t="shared" si="1"/>
        <v>0</v>
      </c>
      <c r="Q11" s="69" t="str">
        <f t="shared" si="0"/>
        <v>0%</v>
      </c>
    </row>
    <row r="12" spans="1:17" ht="15.75">
      <c r="A12" s="13"/>
      <c r="B12" s="111"/>
      <c r="C12" s="112"/>
      <c r="D12" s="76" t="s">
        <v>30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>
        <f t="shared" si="1"/>
        <v>0</v>
      </c>
      <c r="Q12" s="69" t="str">
        <f t="shared" si="0"/>
        <v>0%</v>
      </c>
    </row>
    <row r="13" spans="1:17" ht="15.75">
      <c r="A13" s="13"/>
      <c r="B13" s="111"/>
      <c r="C13" s="112" t="s">
        <v>147</v>
      </c>
      <c r="D13" s="77" t="s">
        <v>148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>
        <f t="shared" si="1"/>
        <v>0</v>
      </c>
      <c r="Q13" s="69" t="str">
        <f t="shared" si="0"/>
        <v>0%</v>
      </c>
    </row>
    <row r="14" spans="1:17" ht="15.75">
      <c r="A14" s="13"/>
      <c r="B14" s="111"/>
      <c r="C14" s="112"/>
      <c r="D14" s="77" t="s">
        <v>149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>
        <f t="shared" si="1"/>
        <v>0</v>
      </c>
      <c r="Q14" s="69" t="str">
        <f t="shared" si="0"/>
        <v>0%</v>
      </c>
    </row>
    <row r="15" spans="1:17" ht="15.75">
      <c r="A15" s="13"/>
      <c r="B15" s="111"/>
      <c r="C15" s="112"/>
      <c r="D15" s="77" t="s">
        <v>150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>
        <f t="shared" si="1"/>
        <v>0</v>
      </c>
      <c r="Q15" s="69" t="str">
        <f t="shared" si="0"/>
        <v>0%</v>
      </c>
    </row>
    <row r="16" spans="1:17" ht="15.75">
      <c r="A16" s="13"/>
      <c r="B16" s="111"/>
      <c r="C16" s="112"/>
      <c r="D16" s="76" t="s">
        <v>30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>
        <f t="shared" si="1"/>
        <v>0</v>
      </c>
      <c r="Q16" s="69" t="str">
        <f t="shared" si="0"/>
        <v>0%</v>
      </c>
    </row>
    <row r="17" spans="1:17" ht="15.75">
      <c r="A17" s="13"/>
      <c r="B17" s="111"/>
      <c r="C17" s="113" t="s">
        <v>151</v>
      </c>
      <c r="D17" s="77" t="s">
        <v>87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>
        <f t="shared" si="1"/>
        <v>0</v>
      </c>
      <c r="Q17" s="69" t="str">
        <f t="shared" si="0"/>
        <v>0%</v>
      </c>
    </row>
    <row r="18" spans="1:17" ht="15.75">
      <c r="A18" s="13"/>
      <c r="B18" s="111"/>
      <c r="C18" s="113"/>
      <c r="D18" s="76" t="s">
        <v>30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>
        <f t="shared" si="1"/>
        <v>0</v>
      </c>
      <c r="Q18" s="69" t="str">
        <f t="shared" si="0"/>
        <v>0%</v>
      </c>
    </row>
    <row r="19" spans="1:17" ht="15.75">
      <c r="A19" s="13"/>
      <c r="B19" s="111"/>
      <c r="C19" s="112" t="s">
        <v>152</v>
      </c>
      <c r="D19" s="77" t="s">
        <v>153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>
        <f t="shared" si="1"/>
        <v>0</v>
      </c>
      <c r="Q19" s="69" t="str">
        <f t="shared" si="0"/>
        <v>0%</v>
      </c>
    </row>
    <row r="20" spans="1:17" ht="15.75">
      <c r="A20" s="13"/>
      <c r="B20" s="111"/>
      <c r="C20" s="112"/>
      <c r="D20" s="77" t="s">
        <v>154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>
        <f t="shared" si="1"/>
        <v>0</v>
      </c>
      <c r="Q20" s="69" t="str">
        <f t="shared" si="0"/>
        <v>0%</v>
      </c>
    </row>
    <row r="21" spans="1:17" ht="15.75">
      <c r="A21" s="13"/>
      <c r="B21" s="111"/>
      <c r="C21" s="112"/>
      <c r="D21" s="76" t="s">
        <v>30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>
        <f t="shared" si="1"/>
        <v>0</v>
      </c>
      <c r="Q21" s="69" t="str">
        <f t="shared" si="0"/>
        <v>0%</v>
      </c>
    </row>
    <row r="22" spans="1:17" ht="15.75">
      <c r="A22" s="13"/>
      <c r="B22" s="111"/>
      <c r="C22" s="112" t="s">
        <v>155</v>
      </c>
      <c r="D22" s="77" t="s">
        <v>156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>
        <f t="shared" si="1"/>
        <v>0</v>
      </c>
      <c r="Q22" s="69" t="str">
        <f t="shared" si="0"/>
        <v>0%</v>
      </c>
    </row>
    <row r="23" spans="1:17" ht="15.75">
      <c r="A23" s="13"/>
      <c r="B23" s="111"/>
      <c r="C23" s="112"/>
      <c r="D23" s="76" t="s">
        <v>30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>
        <f t="shared" si="1"/>
        <v>0</v>
      </c>
      <c r="Q23" s="69" t="str">
        <f t="shared" si="0"/>
        <v>0%</v>
      </c>
    </row>
    <row r="24" spans="1:17" ht="15.75">
      <c r="A24" s="13"/>
      <c r="B24" s="111"/>
      <c r="C24" s="116" t="s">
        <v>157</v>
      </c>
      <c r="D24" s="79" t="s">
        <v>158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>
        <f t="shared" si="1"/>
        <v>0</v>
      </c>
      <c r="Q24" s="69" t="str">
        <f t="shared" si="0"/>
        <v>0%</v>
      </c>
    </row>
    <row r="25" spans="1:17" ht="15.75">
      <c r="A25" s="13"/>
      <c r="B25" s="111"/>
      <c r="C25" s="116"/>
      <c r="D25" s="79" t="s">
        <v>159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>
        <f t="shared" si="1"/>
        <v>0</v>
      </c>
      <c r="Q25" s="69" t="str">
        <f t="shared" si="0"/>
        <v>0%</v>
      </c>
    </row>
    <row r="26" spans="1:17" ht="15.75">
      <c r="A26" s="13"/>
      <c r="B26" s="111"/>
      <c r="C26" s="116"/>
      <c r="D26" s="76" t="s">
        <v>30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8">
        <f t="shared" si="1"/>
        <v>0</v>
      </c>
      <c r="Q26" s="69" t="str">
        <f t="shared" si="0"/>
        <v>0%</v>
      </c>
    </row>
    <row r="27" spans="1:17" ht="15.75">
      <c r="A27" s="13"/>
      <c r="B27" s="111"/>
      <c r="C27" s="112" t="s">
        <v>160</v>
      </c>
      <c r="D27" s="77" t="s">
        <v>29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>
        <f t="shared" si="1"/>
        <v>0</v>
      </c>
      <c r="Q27" s="69" t="str">
        <f t="shared" si="0"/>
        <v>0%</v>
      </c>
    </row>
    <row r="28" spans="1:17" ht="15.75">
      <c r="A28" s="13"/>
      <c r="B28" s="111"/>
      <c r="C28" s="112"/>
      <c r="D28" s="77" t="s">
        <v>161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>
        <f t="shared" si="1"/>
        <v>0</v>
      </c>
      <c r="Q28" s="69" t="str">
        <f t="shared" si="0"/>
        <v>0%</v>
      </c>
    </row>
    <row r="29" spans="1:17" ht="15.75">
      <c r="A29" s="13"/>
      <c r="B29" s="111"/>
      <c r="C29" s="112"/>
      <c r="D29" s="77" t="s">
        <v>20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>
        <f t="shared" si="1"/>
        <v>0</v>
      </c>
      <c r="Q29" s="69" t="str">
        <f t="shared" si="0"/>
        <v>0%</v>
      </c>
    </row>
    <row r="30" spans="1:17" ht="15.75">
      <c r="A30" s="13"/>
      <c r="B30" s="111"/>
      <c r="C30" s="112"/>
      <c r="D30" s="77" t="s">
        <v>162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>
        <f t="shared" si="1"/>
        <v>0</v>
      </c>
      <c r="Q30" s="69" t="str">
        <f t="shared" si="0"/>
        <v>0%</v>
      </c>
    </row>
    <row r="31" spans="1:17" ht="15.75">
      <c r="A31" s="13"/>
      <c r="B31" s="111"/>
      <c r="C31" s="112"/>
      <c r="D31" s="77" t="s">
        <v>163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>
        <f t="shared" si="1"/>
        <v>0</v>
      </c>
      <c r="Q31" s="69" t="str">
        <f t="shared" si="0"/>
        <v>0%</v>
      </c>
    </row>
    <row r="32" spans="1:17" ht="15.75">
      <c r="A32" s="13"/>
      <c r="B32" s="111"/>
      <c r="C32" s="112"/>
      <c r="D32" s="77" t="s">
        <v>86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>
        <f t="shared" si="1"/>
        <v>0</v>
      </c>
      <c r="Q32" s="69" t="str">
        <f t="shared" si="0"/>
        <v>0%</v>
      </c>
    </row>
    <row r="33" spans="1:17" ht="15.75">
      <c r="A33" s="13"/>
      <c r="B33" s="111"/>
      <c r="C33" s="112"/>
      <c r="D33" s="77" t="s">
        <v>164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>
        <f t="shared" si="1"/>
        <v>0</v>
      </c>
      <c r="Q33" s="69" t="str">
        <f t="shared" si="0"/>
        <v>0%</v>
      </c>
    </row>
    <row r="34" spans="1:17" ht="15.75">
      <c r="A34" s="13"/>
      <c r="B34" s="111"/>
      <c r="C34" s="112"/>
      <c r="D34" s="77" t="s">
        <v>19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8">
        <f t="shared" si="1"/>
        <v>0</v>
      </c>
      <c r="Q34" s="69" t="str">
        <f t="shared" si="0"/>
        <v>0%</v>
      </c>
    </row>
    <row r="35" spans="1:17" ht="15.75">
      <c r="A35" s="13"/>
      <c r="B35" s="111"/>
      <c r="C35" s="112"/>
      <c r="D35" s="77" t="s">
        <v>165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>
        <f t="shared" si="1"/>
        <v>0</v>
      </c>
      <c r="Q35" s="69" t="str">
        <f t="shared" ref="Q35:Q66" si="2">IFERROR((P35/$P$88)*100,"0%")</f>
        <v>0%</v>
      </c>
    </row>
    <row r="36" spans="1:17" ht="15.75">
      <c r="A36" s="13"/>
      <c r="B36" s="111"/>
      <c r="C36" s="112"/>
      <c r="D36" s="76" t="s">
        <v>30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>
        <f t="shared" si="1"/>
        <v>0</v>
      </c>
      <c r="Q36" s="69" t="str">
        <f t="shared" si="2"/>
        <v>0%</v>
      </c>
    </row>
    <row r="37" spans="1:17" ht="15.75">
      <c r="A37" s="13"/>
      <c r="B37" s="111"/>
      <c r="C37" s="112" t="s">
        <v>166</v>
      </c>
      <c r="D37" s="77" t="s">
        <v>167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>
        <f t="shared" si="1"/>
        <v>0</v>
      </c>
      <c r="Q37" s="69" t="str">
        <f t="shared" si="2"/>
        <v>0%</v>
      </c>
    </row>
    <row r="38" spans="1:17" ht="15.75">
      <c r="A38" s="13"/>
      <c r="B38" s="111"/>
      <c r="C38" s="112"/>
      <c r="D38" s="77" t="s">
        <v>168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>
        <f t="shared" si="1"/>
        <v>0</v>
      </c>
      <c r="Q38" s="69" t="str">
        <f t="shared" si="2"/>
        <v>0%</v>
      </c>
    </row>
    <row r="39" spans="1:17" ht="15.75">
      <c r="A39" s="13"/>
      <c r="B39" s="111"/>
      <c r="C39" s="112"/>
      <c r="D39" s="77" t="s">
        <v>169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>
        <f t="shared" si="1"/>
        <v>0</v>
      </c>
      <c r="Q39" s="69" t="str">
        <f t="shared" si="2"/>
        <v>0%</v>
      </c>
    </row>
    <row r="40" spans="1:17" ht="15.75">
      <c r="A40" s="13"/>
      <c r="B40" s="111"/>
      <c r="C40" s="112"/>
      <c r="D40" s="77" t="s">
        <v>170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>
        <f t="shared" si="1"/>
        <v>0</v>
      </c>
      <c r="Q40" s="69" t="str">
        <f t="shared" si="2"/>
        <v>0%</v>
      </c>
    </row>
    <row r="41" spans="1:17" ht="15.75">
      <c r="A41" s="13"/>
      <c r="B41" s="111"/>
      <c r="C41" s="112"/>
      <c r="D41" s="77" t="s">
        <v>171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>
        <f t="shared" si="1"/>
        <v>0</v>
      </c>
      <c r="Q41" s="69" t="str">
        <f t="shared" si="2"/>
        <v>0%</v>
      </c>
    </row>
    <row r="42" spans="1:17" ht="15.75">
      <c r="A42" s="13"/>
      <c r="B42" s="111"/>
      <c r="C42" s="112"/>
      <c r="D42" s="77" t="s">
        <v>172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>
        <f t="shared" si="1"/>
        <v>0</v>
      </c>
      <c r="Q42" s="69" t="str">
        <f t="shared" si="2"/>
        <v>0%</v>
      </c>
    </row>
    <row r="43" spans="1:17" ht="15.75">
      <c r="A43" s="13"/>
      <c r="B43" s="111"/>
      <c r="C43" s="112"/>
      <c r="D43" s="76" t="s">
        <v>30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>
        <f t="shared" si="1"/>
        <v>0</v>
      </c>
      <c r="Q43" s="69" t="str">
        <f t="shared" si="2"/>
        <v>0%</v>
      </c>
    </row>
    <row r="44" spans="1:17" ht="15.75">
      <c r="A44" s="13"/>
      <c r="B44" s="111"/>
      <c r="C44" s="116" t="s">
        <v>173</v>
      </c>
      <c r="D44" s="77" t="s">
        <v>174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8">
        <f t="shared" si="1"/>
        <v>0</v>
      </c>
      <c r="Q44" s="69" t="str">
        <f t="shared" si="2"/>
        <v>0%</v>
      </c>
    </row>
    <row r="45" spans="1:17" ht="15.75">
      <c r="A45" s="13"/>
      <c r="B45" s="111"/>
      <c r="C45" s="116"/>
      <c r="D45" s="76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8">
        <f t="shared" si="1"/>
        <v>0</v>
      </c>
      <c r="Q45" s="69" t="str">
        <f t="shared" si="2"/>
        <v>0%</v>
      </c>
    </row>
    <row r="46" spans="1:17" ht="16.5">
      <c r="A46" s="13"/>
      <c r="B46" s="111"/>
      <c r="C46" s="117" t="s">
        <v>229</v>
      </c>
      <c r="D46" s="11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>
        <f t="shared" si="1"/>
        <v>0</v>
      </c>
      <c r="Q46" s="69" t="str">
        <f t="shared" si="2"/>
        <v>0%</v>
      </c>
    </row>
    <row r="47" spans="1:17" ht="15.75" customHeight="1">
      <c r="A47" s="13"/>
      <c r="B47" s="126" t="s">
        <v>175</v>
      </c>
      <c r="C47" s="112" t="s">
        <v>176</v>
      </c>
      <c r="D47" s="77" t="s">
        <v>177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>
        <f t="shared" si="1"/>
        <v>0</v>
      </c>
      <c r="Q47" s="69" t="str">
        <f t="shared" si="2"/>
        <v>0%</v>
      </c>
    </row>
    <row r="48" spans="1:17" ht="15.75">
      <c r="A48" s="13"/>
      <c r="B48" s="127"/>
      <c r="C48" s="112"/>
      <c r="D48" s="77" t="s">
        <v>178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>
        <f t="shared" si="1"/>
        <v>0</v>
      </c>
      <c r="Q48" s="69" t="str">
        <f t="shared" si="2"/>
        <v>0%</v>
      </c>
    </row>
    <row r="49" spans="1:17" ht="15.75">
      <c r="A49" s="13"/>
      <c r="B49" s="127"/>
      <c r="C49" s="112"/>
      <c r="D49" s="76" t="s">
        <v>30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8">
        <f t="shared" si="1"/>
        <v>0</v>
      </c>
      <c r="Q49" s="69" t="str">
        <f t="shared" si="2"/>
        <v>0%</v>
      </c>
    </row>
    <row r="50" spans="1:17" ht="15.75">
      <c r="A50" s="13"/>
      <c r="B50" s="127"/>
      <c r="C50" s="112" t="s">
        <v>179</v>
      </c>
      <c r="D50" s="77" t="s">
        <v>180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>
        <f t="shared" si="1"/>
        <v>0</v>
      </c>
      <c r="Q50" s="69" t="str">
        <f t="shared" si="2"/>
        <v>0%</v>
      </c>
    </row>
    <row r="51" spans="1:17" ht="15.75">
      <c r="A51" s="13"/>
      <c r="B51" s="127"/>
      <c r="C51" s="112"/>
      <c r="D51" s="77" t="s">
        <v>181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>
        <f t="shared" si="1"/>
        <v>0</v>
      </c>
      <c r="Q51" s="69" t="str">
        <f t="shared" si="2"/>
        <v>0%</v>
      </c>
    </row>
    <row r="52" spans="1:17" ht="15.75">
      <c r="A52" s="13"/>
      <c r="B52" s="127"/>
      <c r="C52" s="112"/>
      <c r="D52" s="76" t="s">
        <v>30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8">
        <f t="shared" si="1"/>
        <v>0</v>
      </c>
      <c r="Q52" s="69" t="str">
        <f t="shared" si="2"/>
        <v>0%</v>
      </c>
    </row>
    <row r="53" spans="1:17" ht="15.75">
      <c r="A53" s="13"/>
      <c r="B53" s="127"/>
      <c r="C53" s="112" t="s">
        <v>182</v>
      </c>
      <c r="D53" s="77" t="s">
        <v>183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>
        <f t="shared" si="1"/>
        <v>0</v>
      </c>
      <c r="Q53" s="69" t="str">
        <f t="shared" si="2"/>
        <v>0%</v>
      </c>
    </row>
    <row r="54" spans="1:17" ht="15.75">
      <c r="A54" s="13"/>
      <c r="B54" s="127"/>
      <c r="C54" s="112"/>
      <c r="D54" s="76" t="s">
        <v>30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>
        <f t="shared" si="1"/>
        <v>0</v>
      </c>
      <c r="Q54" s="69" t="str">
        <f t="shared" si="2"/>
        <v>0%</v>
      </c>
    </row>
    <row r="55" spans="1:17" ht="15.75">
      <c r="A55" s="13"/>
      <c r="B55" s="127"/>
      <c r="C55" s="112" t="s">
        <v>184</v>
      </c>
      <c r="D55" s="77" t="s">
        <v>185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>
        <f t="shared" si="1"/>
        <v>0</v>
      </c>
      <c r="Q55" s="69" t="str">
        <f t="shared" si="2"/>
        <v>0%</v>
      </c>
    </row>
    <row r="56" spans="1:17" ht="15.75">
      <c r="A56" s="13"/>
      <c r="B56" s="127"/>
      <c r="C56" s="112"/>
      <c r="D56" s="76" t="s">
        <v>30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8">
        <f t="shared" si="1"/>
        <v>0</v>
      </c>
      <c r="Q56" s="69" t="str">
        <f t="shared" si="2"/>
        <v>0%</v>
      </c>
    </row>
    <row r="57" spans="1:17">
      <c r="B57" s="127"/>
      <c r="C57" s="112" t="s">
        <v>186</v>
      </c>
      <c r="D57" s="77" t="s">
        <v>187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8">
        <f t="shared" si="1"/>
        <v>0</v>
      </c>
      <c r="Q57" s="69" t="str">
        <f t="shared" si="2"/>
        <v>0%</v>
      </c>
    </row>
    <row r="58" spans="1:17">
      <c r="B58" s="127"/>
      <c r="C58" s="112"/>
      <c r="D58" s="76" t="s">
        <v>30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8">
        <f t="shared" si="1"/>
        <v>0</v>
      </c>
      <c r="Q58" s="69" t="str">
        <f t="shared" si="2"/>
        <v>0%</v>
      </c>
    </row>
    <row r="59" spans="1:17">
      <c r="B59" s="127"/>
      <c r="C59" s="112" t="s">
        <v>188</v>
      </c>
      <c r="D59" s="77" t="s">
        <v>189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>
        <f t="shared" si="1"/>
        <v>0</v>
      </c>
      <c r="Q59" s="69" t="str">
        <f t="shared" si="2"/>
        <v>0%</v>
      </c>
    </row>
    <row r="60" spans="1:17">
      <c r="B60" s="127"/>
      <c r="C60" s="112"/>
      <c r="D60" s="76" t="s">
        <v>30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8">
        <f t="shared" si="1"/>
        <v>0</v>
      </c>
      <c r="Q60" s="69" t="str">
        <f t="shared" si="2"/>
        <v>0%</v>
      </c>
    </row>
    <row r="61" spans="1:17">
      <c r="B61" s="127"/>
      <c r="C61" s="112" t="s">
        <v>190</v>
      </c>
      <c r="D61" s="77" t="s">
        <v>191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8">
        <f t="shared" si="1"/>
        <v>0</v>
      </c>
      <c r="Q61" s="69" t="str">
        <f t="shared" si="2"/>
        <v>0%</v>
      </c>
    </row>
    <row r="62" spans="1:17">
      <c r="B62" s="127"/>
      <c r="C62" s="112"/>
      <c r="D62" s="77" t="s">
        <v>192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8">
        <f t="shared" si="1"/>
        <v>0</v>
      </c>
      <c r="Q62" s="69" t="str">
        <f t="shared" si="2"/>
        <v>0%</v>
      </c>
    </row>
    <row r="63" spans="1:17">
      <c r="B63" s="127"/>
      <c r="C63" s="112"/>
      <c r="D63" s="76" t="s">
        <v>30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8">
        <f t="shared" si="1"/>
        <v>0</v>
      </c>
      <c r="Q63" s="69" t="str">
        <f t="shared" si="2"/>
        <v>0%</v>
      </c>
    </row>
    <row r="64" spans="1:17">
      <c r="B64" s="127"/>
      <c r="C64" s="112" t="s">
        <v>195</v>
      </c>
      <c r="D64" s="77" t="s">
        <v>196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8">
        <f t="shared" si="1"/>
        <v>0</v>
      </c>
      <c r="Q64" s="69" t="str">
        <f t="shared" si="2"/>
        <v>0%</v>
      </c>
    </row>
    <row r="65" spans="2:17">
      <c r="B65" s="127"/>
      <c r="C65" s="112"/>
      <c r="D65" s="76" t="s">
        <v>30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8">
        <f t="shared" si="1"/>
        <v>0</v>
      </c>
      <c r="Q65" s="69" t="str">
        <f t="shared" si="2"/>
        <v>0%</v>
      </c>
    </row>
    <row r="66" spans="2:17">
      <c r="B66" s="127"/>
      <c r="C66" s="112" t="s">
        <v>197</v>
      </c>
      <c r="D66" s="77" t="s">
        <v>198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8">
        <f t="shared" si="1"/>
        <v>0</v>
      </c>
      <c r="Q66" s="69" t="str">
        <f t="shared" si="2"/>
        <v>0%</v>
      </c>
    </row>
    <row r="67" spans="2:17">
      <c r="B67" s="127"/>
      <c r="C67" s="112"/>
      <c r="D67" s="77" t="s">
        <v>199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8">
        <f t="shared" si="1"/>
        <v>0</v>
      </c>
      <c r="Q67" s="69" t="str">
        <f t="shared" ref="Q67:Q86" si="3">IFERROR((P67/$P$88)*100,"0%")</f>
        <v>0%</v>
      </c>
    </row>
    <row r="68" spans="2:17">
      <c r="B68" s="127"/>
      <c r="C68" s="112"/>
      <c r="D68" s="76" t="s">
        <v>30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>
        <f t="shared" ref="P68:P86" si="4">SUM(E68:O68)</f>
        <v>0</v>
      </c>
      <c r="Q68" s="69" t="str">
        <f t="shared" si="3"/>
        <v>0%</v>
      </c>
    </row>
    <row r="69" spans="2:17">
      <c r="B69" s="127"/>
      <c r="C69" s="112" t="s">
        <v>200</v>
      </c>
      <c r="D69" s="77" t="s">
        <v>90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8">
        <f t="shared" si="4"/>
        <v>0</v>
      </c>
      <c r="Q69" s="69" t="str">
        <f t="shared" si="3"/>
        <v>0%</v>
      </c>
    </row>
    <row r="70" spans="2:17">
      <c r="B70" s="127"/>
      <c r="C70" s="112"/>
      <c r="D70" s="76" t="s">
        <v>30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8">
        <f t="shared" si="4"/>
        <v>0</v>
      </c>
      <c r="Q70" s="69" t="str">
        <f t="shared" si="3"/>
        <v>0%</v>
      </c>
    </row>
    <row r="71" spans="2:17">
      <c r="B71" s="127"/>
      <c r="C71" s="112" t="s">
        <v>201</v>
      </c>
      <c r="D71" s="77" t="s">
        <v>202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8">
        <f t="shared" si="4"/>
        <v>0</v>
      </c>
      <c r="Q71" s="69" t="str">
        <f t="shared" si="3"/>
        <v>0%</v>
      </c>
    </row>
    <row r="72" spans="2:17">
      <c r="B72" s="127"/>
      <c r="C72" s="112"/>
      <c r="D72" s="76" t="s">
        <v>30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8">
        <f t="shared" si="4"/>
        <v>0</v>
      </c>
      <c r="Q72" s="69" t="str">
        <f t="shared" si="3"/>
        <v>0%</v>
      </c>
    </row>
    <row r="73" spans="2:17">
      <c r="B73" s="127"/>
      <c r="C73" s="112" t="s">
        <v>203</v>
      </c>
      <c r="D73" s="77" t="s">
        <v>204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8">
        <f t="shared" si="4"/>
        <v>0</v>
      </c>
      <c r="Q73" s="69" t="str">
        <f t="shared" si="3"/>
        <v>0%</v>
      </c>
    </row>
    <row r="74" spans="2:17">
      <c r="B74" s="127"/>
      <c r="C74" s="112"/>
      <c r="D74" s="76" t="s">
        <v>30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8">
        <f t="shared" si="4"/>
        <v>0</v>
      </c>
      <c r="Q74" s="69" t="str">
        <f t="shared" si="3"/>
        <v>0%</v>
      </c>
    </row>
    <row r="75" spans="2:17">
      <c r="B75" s="127"/>
      <c r="C75" s="112" t="s">
        <v>205</v>
      </c>
      <c r="D75" s="77" t="s">
        <v>206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8">
        <f t="shared" si="4"/>
        <v>0</v>
      </c>
      <c r="Q75" s="69" t="str">
        <f t="shared" si="3"/>
        <v>0%</v>
      </c>
    </row>
    <row r="76" spans="2:17">
      <c r="B76" s="127"/>
      <c r="C76" s="112"/>
      <c r="D76" s="76" t="s">
        <v>30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8">
        <f t="shared" si="4"/>
        <v>0</v>
      </c>
      <c r="Q76" s="69" t="str">
        <f t="shared" si="3"/>
        <v>0%</v>
      </c>
    </row>
    <row r="77" spans="2:17" ht="16.5">
      <c r="B77" s="128"/>
      <c r="C77" s="117" t="s">
        <v>230</v>
      </c>
      <c r="D77" s="11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8">
        <f t="shared" si="4"/>
        <v>0</v>
      </c>
      <c r="Q77" s="69" t="str">
        <f t="shared" si="3"/>
        <v>0%</v>
      </c>
    </row>
    <row r="78" spans="2:17">
      <c r="B78" s="129" t="s">
        <v>215</v>
      </c>
      <c r="C78" s="131" t="s">
        <v>208</v>
      </c>
      <c r="D78" s="77" t="s">
        <v>209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8">
        <f t="shared" si="4"/>
        <v>0</v>
      </c>
      <c r="Q78" s="69" t="str">
        <f t="shared" si="3"/>
        <v>0%</v>
      </c>
    </row>
    <row r="79" spans="2:17">
      <c r="B79" s="130"/>
      <c r="C79" s="132"/>
      <c r="D79" s="77" t="s">
        <v>210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8">
        <f t="shared" si="4"/>
        <v>0</v>
      </c>
      <c r="Q79" s="69" t="str">
        <f t="shared" si="3"/>
        <v>0%</v>
      </c>
    </row>
    <row r="80" spans="2:17">
      <c r="B80" s="130"/>
      <c r="C80" s="133"/>
      <c r="D80" s="76" t="s">
        <v>30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8">
        <f>SUM(E80:O80)</f>
        <v>0</v>
      </c>
      <c r="Q80" s="69" t="str">
        <f t="shared" si="3"/>
        <v>0%</v>
      </c>
    </row>
    <row r="81" spans="2:17">
      <c r="B81" s="130"/>
      <c r="C81" s="134" t="s">
        <v>193</v>
      </c>
      <c r="D81" s="77" t="s">
        <v>194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8">
        <f>SUM(E81:O81)</f>
        <v>0</v>
      </c>
      <c r="Q81" s="69" t="str">
        <f t="shared" si="3"/>
        <v>0%</v>
      </c>
    </row>
    <row r="82" spans="2:17">
      <c r="B82" s="130"/>
      <c r="C82" s="135"/>
      <c r="D82" s="76" t="s">
        <v>30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8">
        <f>SUM(E82:O82)</f>
        <v>0</v>
      </c>
      <c r="Q82" s="69" t="str">
        <f t="shared" si="3"/>
        <v>0%</v>
      </c>
    </row>
    <row r="83" spans="2:17">
      <c r="B83" s="130"/>
      <c r="C83" s="131" t="s">
        <v>207</v>
      </c>
      <c r="D83" s="77" t="s">
        <v>212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8">
        <f>SUM(E83:O83)</f>
        <v>0</v>
      </c>
      <c r="Q83" s="69" t="str">
        <f t="shared" si="3"/>
        <v>0%</v>
      </c>
    </row>
    <row r="84" spans="2:17">
      <c r="B84" s="130"/>
      <c r="C84" s="133"/>
      <c r="D84" s="76" t="s">
        <v>30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8">
        <f>SUM(E84:O84)</f>
        <v>0</v>
      </c>
      <c r="Q84" s="69" t="str">
        <f t="shared" si="3"/>
        <v>0%</v>
      </c>
    </row>
    <row r="85" spans="2:17">
      <c r="B85" s="123"/>
      <c r="C85" s="124" t="s">
        <v>30</v>
      </c>
      <c r="D85" s="125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8">
        <f t="shared" si="4"/>
        <v>0</v>
      </c>
      <c r="Q85" s="69" t="str">
        <f t="shared" si="3"/>
        <v>0%</v>
      </c>
    </row>
    <row r="86" spans="2:17" ht="16.5">
      <c r="B86" s="118" t="s">
        <v>223</v>
      </c>
      <c r="C86" s="117"/>
      <c r="D86" s="11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8">
        <f t="shared" si="4"/>
        <v>0</v>
      </c>
      <c r="Q86" s="69" t="str">
        <f t="shared" si="3"/>
        <v>0%</v>
      </c>
    </row>
    <row r="87" spans="2:17" ht="17.25" thickBot="1">
      <c r="B87" s="119" t="s">
        <v>231</v>
      </c>
      <c r="C87" s="120"/>
      <c r="D87" s="121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>
        <f>SUM(E87:O87)</f>
        <v>0</v>
      </c>
      <c r="Q87" s="72" t="s">
        <v>103</v>
      </c>
    </row>
    <row r="88" spans="2:17" ht="17.25" thickTop="1">
      <c r="B88" s="122" t="s">
        <v>232</v>
      </c>
      <c r="C88" s="123"/>
      <c r="D88" s="123"/>
      <c r="E88" s="73">
        <f>SUM(E3:E86)</f>
        <v>0</v>
      </c>
      <c r="F88" s="73">
        <f t="shared" ref="F88:O88" si="5">SUM(F3:F86)</f>
        <v>0</v>
      </c>
      <c r="G88" s="73">
        <f t="shared" si="5"/>
        <v>0</v>
      </c>
      <c r="H88" s="73">
        <f t="shared" si="5"/>
        <v>0</v>
      </c>
      <c r="I88" s="73">
        <f t="shared" si="5"/>
        <v>0</v>
      </c>
      <c r="J88" s="73">
        <f t="shared" si="5"/>
        <v>0</v>
      </c>
      <c r="K88" s="73">
        <f t="shared" si="5"/>
        <v>0</v>
      </c>
      <c r="L88" s="73">
        <f t="shared" si="5"/>
        <v>0</v>
      </c>
      <c r="M88" s="73">
        <f t="shared" si="5"/>
        <v>0</v>
      </c>
      <c r="N88" s="73">
        <f t="shared" si="5"/>
        <v>0</v>
      </c>
      <c r="O88" s="73">
        <f t="shared" si="5"/>
        <v>0</v>
      </c>
      <c r="P88" s="73">
        <f>SUM(P3:P86)</f>
        <v>0</v>
      </c>
      <c r="Q88" s="74">
        <f>SUM(Q3:Q86)</f>
        <v>0</v>
      </c>
    </row>
  </sheetData>
  <mergeCells count="52">
    <mergeCell ref="C50:C52"/>
    <mergeCell ref="C59:C60"/>
    <mergeCell ref="C61:C63"/>
    <mergeCell ref="C64:C65"/>
    <mergeCell ref="C53:C54"/>
    <mergeCell ref="C55:C56"/>
    <mergeCell ref="C57:C58"/>
    <mergeCell ref="B86:D86"/>
    <mergeCell ref="B87:D87"/>
    <mergeCell ref="B88:D88"/>
    <mergeCell ref="C71:C72"/>
    <mergeCell ref="C73:C74"/>
    <mergeCell ref="C75:C76"/>
    <mergeCell ref="C85:D85"/>
    <mergeCell ref="B47:B77"/>
    <mergeCell ref="C66:C68"/>
    <mergeCell ref="C69:C70"/>
    <mergeCell ref="C77:D77"/>
    <mergeCell ref="B78:B85"/>
    <mergeCell ref="C78:C80"/>
    <mergeCell ref="C81:C82"/>
    <mergeCell ref="C83:C84"/>
    <mergeCell ref="C47:C49"/>
    <mergeCell ref="C1:D1"/>
    <mergeCell ref="B3:B46"/>
    <mergeCell ref="C3:C4"/>
    <mergeCell ref="C5:C7"/>
    <mergeCell ref="C8:C9"/>
    <mergeCell ref="C10:C12"/>
    <mergeCell ref="C13:C16"/>
    <mergeCell ref="C17:C18"/>
    <mergeCell ref="C19:C21"/>
    <mergeCell ref="C22:C23"/>
    <mergeCell ref="B1:B2"/>
    <mergeCell ref="C24:C26"/>
    <mergeCell ref="C27:C36"/>
    <mergeCell ref="C37:C43"/>
    <mergeCell ref="C44:C45"/>
    <mergeCell ref="C46:D46"/>
    <mergeCell ref="E1:E2"/>
    <mergeCell ref="F1:F2"/>
    <mergeCell ref="G1:G2"/>
    <mergeCell ref="H1:H2"/>
    <mergeCell ref="I1:I2"/>
    <mergeCell ref="O1:O2"/>
    <mergeCell ref="P1:P2"/>
    <mergeCell ref="Q1:Q2"/>
    <mergeCell ref="J1:J2"/>
    <mergeCell ref="K1:K2"/>
    <mergeCell ref="L1:L2"/>
    <mergeCell ref="M1:M2"/>
    <mergeCell ref="N1:N2"/>
  </mergeCells>
  <phoneticPr fontId="2" type="noConversion"/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8"/>
  <sheetViews>
    <sheetView topLeftCell="A67" zoomScaleNormal="100" workbookViewId="0">
      <selection activeCell="M36" sqref="M36"/>
    </sheetView>
  </sheetViews>
  <sheetFormatPr defaultRowHeight="15"/>
  <cols>
    <col min="1" max="1" width="1.625" style="15" customWidth="1"/>
    <col min="2" max="2" width="8.5" style="75" bestFit="1" customWidth="1"/>
    <col min="3" max="3" width="17.625" style="15" bestFit="1" customWidth="1"/>
    <col min="4" max="4" width="31.125" style="15" bestFit="1" customWidth="1"/>
    <col min="5" max="15" width="5.625" style="15" customWidth="1"/>
    <col min="16" max="16" width="10.5" style="15" bestFit="1" customWidth="1"/>
    <col min="17" max="16384" width="9" style="15"/>
  </cols>
  <sheetData>
    <row r="1" spans="1:17" ht="15.75">
      <c r="A1" s="13"/>
      <c r="B1" s="114" t="s">
        <v>220</v>
      </c>
      <c r="C1" s="109" t="s">
        <v>217</v>
      </c>
      <c r="D1" s="110"/>
      <c r="E1" s="106" t="s">
        <v>102</v>
      </c>
      <c r="F1" s="106" t="s">
        <v>126</v>
      </c>
      <c r="G1" s="106" t="s">
        <v>127</v>
      </c>
      <c r="H1" s="106" t="s">
        <v>128</v>
      </c>
      <c r="I1" s="106" t="s">
        <v>129</v>
      </c>
      <c r="J1" s="106" t="s">
        <v>130</v>
      </c>
      <c r="K1" s="106" t="s">
        <v>131</v>
      </c>
      <c r="L1" s="106" t="s">
        <v>132</v>
      </c>
      <c r="M1" s="106" t="s">
        <v>133</v>
      </c>
      <c r="N1" s="106" t="s">
        <v>134</v>
      </c>
      <c r="O1" s="106" t="s">
        <v>135</v>
      </c>
      <c r="P1" s="108" t="s">
        <v>221</v>
      </c>
      <c r="Q1" s="106" t="s">
        <v>136</v>
      </c>
    </row>
    <row r="2" spans="1:17" ht="16.5">
      <c r="A2" s="13"/>
      <c r="B2" s="115"/>
      <c r="C2" s="82" t="s">
        <v>219</v>
      </c>
      <c r="D2" s="82" t="s">
        <v>218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.75">
      <c r="A3" s="13"/>
      <c r="B3" s="111" t="s">
        <v>214</v>
      </c>
      <c r="C3" s="112" t="s">
        <v>137</v>
      </c>
      <c r="D3" s="80" t="s">
        <v>138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>
        <f>SUM(E3:O3)</f>
        <v>0</v>
      </c>
      <c r="Q3" s="69" t="str">
        <f t="shared" ref="Q3:Q66" si="0">IFERROR((P3/$P$88)*100,"0%")</f>
        <v>0%</v>
      </c>
    </row>
    <row r="4" spans="1:17" ht="16.5">
      <c r="A4" s="13"/>
      <c r="B4" s="111"/>
      <c r="C4" s="112"/>
      <c r="D4" s="81" t="s">
        <v>216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>
        <f t="shared" ref="P4:P67" si="1">SUM(E4:O4)</f>
        <v>0</v>
      </c>
      <c r="Q4" s="69" t="str">
        <f t="shared" si="0"/>
        <v>0%</v>
      </c>
    </row>
    <row r="5" spans="1:17" ht="15.75">
      <c r="A5" s="13"/>
      <c r="B5" s="111"/>
      <c r="C5" s="113" t="s">
        <v>139</v>
      </c>
      <c r="D5" s="80" t="s">
        <v>140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>
        <f t="shared" si="1"/>
        <v>0</v>
      </c>
      <c r="Q5" s="69" t="str">
        <f t="shared" si="0"/>
        <v>0%</v>
      </c>
    </row>
    <row r="6" spans="1:17" ht="15.75">
      <c r="A6" s="13"/>
      <c r="B6" s="111"/>
      <c r="C6" s="113"/>
      <c r="D6" s="80" t="s">
        <v>141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>
        <f t="shared" si="1"/>
        <v>0</v>
      </c>
      <c r="Q6" s="69" t="str">
        <f t="shared" si="0"/>
        <v>0%</v>
      </c>
    </row>
    <row r="7" spans="1:17" ht="15.75">
      <c r="A7" s="13"/>
      <c r="B7" s="111"/>
      <c r="C7" s="113"/>
      <c r="D7" s="81" t="s">
        <v>30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>
        <f t="shared" si="1"/>
        <v>0</v>
      </c>
      <c r="Q7" s="69" t="str">
        <f t="shared" si="0"/>
        <v>0%</v>
      </c>
    </row>
    <row r="8" spans="1:17" ht="15.75">
      <c r="A8" s="13"/>
      <c r="B8" s="111"/>
      <c r="C8" s="112" t="s">
        <v>142</v>
      </c>
      <c r="D8" s="80" t="s">
        <v>143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>
        <f t="shared" si="1"/>
        <v>0</v>
      </c>
      <c r="Q8" s="69" t="str">
        <f t="shared" si="0"/>
        <v>0%</v>
      </c>
    </row>
    <row r="9" spans="1:17" ht="15.75">
      <c r="A9" s="13"/>
      <c r="B9" s="111"/>
      <c r="C9" s="112"/>
      <c r="D9" s="81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>
        <f t="shared" si="1"/>
        <v>0</v>
      </c>
      <c r="Q9" s="69" t="str">
        <f t="shared" si="0"/>
        <v>0%</v>
      </c>
    </row>
    <row r="10" spans="1:17" ht="15.75">
      <c r="A10" s="13"/>
      <c r="B10" s="111"/>
      <c r="C10" s="112" t="s">
        <v>144</v>
      </c>
      <c r="D10" s="80" t="s">
        <v>145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>
        <f t="shared" si="1"/>
        <v>0</v>
      </c>
      <c r="Q10" s="69" t="str">
        <f t="shared" si="0"/>
        <v>0%</v>
      </c>
    </row>
    <row r="11" spans="1:17" ht="15.75">
      <c r="A11" s="13"/>
      <c r="B11" s="111"/>
      <c r="C11" s="112"/>
      <c r="D11" s="80" t="s">
        <v>146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>
        <f t="shared" si="1"/>
        <v>0</v>
      </c>
      <c r="Q11" s="69" t="str">
        <f t="shared" si="0"/>
        <v>0%</v>
      </c>
    </row>
    <row r="12" spans="1:17" ht="15.75">
      <c r="A12" s="13"/>
      <c r="B12" s="111"/>
      <c r="C12" s="112"/>
      <c r="D12" s="81" t="s">
        <v>30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>
        <f t="shared" si="1"/>
        <v>0</v>
      </c>
      <c r="Q12" s="69" t="str">
        <f t="shared" si="0"/>
        <v>0%</v>
      </c>
    </row>
    <row r="13" spans="1:17" ht="15.75">
      <c r="A13" s="13"/>
      <c r="B13" s="111"/>
      <c r="C13" s="112" t="s">
        <v>147</v>
      </c>
      <c r="D13" s="80" t="s">
        <v>148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>
        <f t="shared" si="1"/>
        <v>0</v>
      </c>
      <c r="Q13" s="69" t="str">
        <f t="shared" si="0"/>
        <v>0%</v>
      </c>
    </row>
    <row r="14" spans="1:17" ht="15.75">
      <c r="A14" s="13"/>
      <c r="B14" s="111"/>
      <c r="C14" s="112"/>
      <c r="D14" s="80" t="s">
        <v>149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>
        <f t="shared" si="1"/>
        <v>0</v>
      </c>
      <c r="Q14" s="69" t="str">
        <f t="shared" si="0"/>
        <v>0%</v>
      </c>
    </row>
    <row r="15" spans="1:17" ht="15.75">
      <c r="A15" s="13"/>
      <c r="B15" s="111"/>
      <c r="C15" s="112"/>
      <c r="D15" s="80" t="s">
        <v>150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>
        <f t="shared" si="1"/>
        <v>0</v>
      </c>
      <c r="Q15" s="69" t="str">
        <f t="shared" si="0"/>
        <v>0%</v>
      </c>
    </row>
    <row r="16" spans="1:17" ht="15.75">
      <c r="A16" s="13"/>
      <c r="B16" s="111"/>
      <c r="C16" s="112"/>
      <c r="D16" s="81" t="s">
        <v>30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>
        <f t="shared" si="1"/>
        <v>0</v>
      </c>
      <c r="Q16" s="69" t="str">
        <f t="shared" si="0"/>
        <v>0%</v>
      </c>
    </row>
    <row r="17" spans="1:17" ht="15.75">
      <c r="A17" s="13"/>
      <c r="B17" s="111"/>
      <c r="C17" s="113" t="s">
        <v>151</v>
      </c>
      <c r="D17" s="80" t="s">
        <v>87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>
        <f t="shared" si="1"/>
        <v>0</v>
      </c>
      <c r="Q17" s="69" t="str">
        <f t="shared" si="0"/>
        <v>0%</v>
      </c>
    </row>
    <row r="18" spans="1:17" ht="15.75">
      <c r="A18" s="13"/>
      <c r="B18" s="111"/>
      <c r="C18" s="113"/>
      <c r="D18" s="81" t="s">
        <v>30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>
        <f t="shared" si="1"/>
        <v>0</v>
      </c>
      <c r="Q18" s="69" t="str">
        <f t="shared" si="0"/>
        <v>0%</v>
      </c>
    </row>
    <row r="19" spans="1:17" ht="15.75">
      <c r="A19" s="13"/>
      <c r="B19" s="111"/>
      <c r="C19" s="112" t="s">
        <v>152</v>
      </c>
      <c r="D19" s="80" t="s">
        <v>153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>
        <f t="shared" si="1"/>
        <v>0</v>
      </c>
      <c r="Q19" s="69" t="str">
        <f t="shared" si="0"/>
        <v>0%</v>
      </c>
    </row>
    <row r="20" spans="1:17" ht="15.75">
      <c r="A20" s="13"/>
      <c r="B20" s="111"/>
      <c r="C20" s="112"/>
      <c r="D20" s="80" t="s">
        <v>154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>
        <f t="shared" si="1"/>
        <v>0</v>
      </c>
      <c r="Q20" s="69" t="str">
        <f t="shared" si="0"/>
        <v>0%</v>
      </c>
    </row>
    <row r="21" spans="1:17" ht="15.75">
      <c r="A21" s="13"/>
      <c r="B21" s="111"/>
      <c r="C21" s="112"/>
      <c r="D21" s="81" t="s">
        <v>30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>
        <f t="shared" si="1"/>
        <v>0</v>
      </c>
      <c r="Q21" s="69" t="str">
        <f t="shared" si="0"/>
        <v>0%</v>
      </c>
    </row>
    <row r="22" spans="1:17" ht="15.75">
      <c r="A22" s="13"/>
      <c r="B22" s="111"/>
      <c r="C22" s="112" t="s">
        <v>155</v>
      </c>
      <c r="D22" s="80" t="s">
        <v>156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>
        <f t="shared" si="1"/>
        <v>0</v>
      </c>
      <c r="Q22" s="69" t="str">
        <f t="shared" si="0"/>
        <v>0%</v>
      </c>
    </row>
    <row r="23" spans="1:17" ht="15.75">
      <c r="A23" s="13"/>
      <c r="B23" s="111"/>
      <c r="C23" s="112"/>
      <c r="D23" s="81" t="s">
        <v>30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>
        <f t="shared" si="1"/>
        <v>0</v>
      </c>
      <c r="Q23" s="69" t="str">
        <f t="shared" si="0"/>
        <v>0%</v>
      </c>
    </row>
    <row r="24" spans="1:17" ht="15.75">
      <c r="A24" s="13"/>
      <c r="B24" s="111"/>
      <c r="C24" s="116" t="s">
        <v>157</v>
      </c>
      <c r="D24" s="83" t="s">
        <v>158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>
        <f t="shared" si="1"/>
        <v>0</v>
      </c>
      <c r="Q24" s="69" t="str">
        <f t="shared" si="0"/>
        <v>0%</v>
      </c>
    </row>
    <row r="25" spans="1:17" ht="15.75">
      <c r="A25" s="13"/>
      <c r="B25" s="111"/>
      <c r="C25" s="116"/>
      <c r="D25" s="83" t="s">
        <v>159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>
        <f t="shared" si="1"/>
        <v>0</v>
      </c>
      <c r="Q25" s="69" t="str">
        <f t="shared" si="0"/>
        <v>0%</v>
      </c>
    </row>
    <row r="26" spans="1:17" ht="15.75">
      <c r="A26" s="13"/>
      <c r="B26" s="111"/>
      <c r="C26" s="116"/>
      <c r="D26" s="81" t="s">
        <v>30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8">
        <f t="shared" si="1"/>
        <v>0</v>
      </c>
      <c r="Q26" s="69" t="str">
        <f t="shared" si="0"/>
        <v>0%</v>
      </c>
    </row>
    <row r="27" spans="1:17" ht="15.75">
      <c r="A27" s="13"/>
      <c r="B27" s="111"/>
      <c r="C27" s="112" t="s">
        <v>160</v>
      </c>
      <c r="D27" s="80" t="s">
        <v>29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>
        <f t="shared" si="1"/>
        <v>0</v>
      </c>
      <c r="Q27" s="69" t="str">
        <f t="shared" si="0"/>
        <v>0%</v>
      </c>
    </row>
    <row r="28" spans="1:17" ht="15.75">
      <c r="A28" s="13"/>
      <c r="B28" s="111"/>
      <c r="C28" s="112"/>
      <c r="D28" s="80" t="s">
        <v>161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>
        <f t="shared" si="1"/>
        <v>0</v>
      </c>
      <c r="Q28" s="69" t="str">
        <f t="shared" si="0"/>
        <v>0%</v>
      </c>
    </row>
    <row r="29" spans="1:17" ht="15.75">
      <c r="A29" s="13"/>
      <c r="B29" s="111"/>
      <c r="C29" s="112"/>
      <c r="D29" s="80" t="s">
        <v>20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>
        <f t="shared" si="1"/>
        <v>0</v>
      </c>
      <c r="Q29" s="69" t="str">
        <f t="shared" si="0"/>
        <v>0%</v>
      </c>
    </row>
    <row r="30" spans="1:17" ht="15.75">
      <c r="A30" s="13"/>
      <c r="B30" s="111"/>
      <c r="C30" s="112"/>
      <c r="D30" s="80" t="s">
        <v>162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>
        <f t="shared" si="1"/>
        <v>0</v>
      </c>
      <c r="Q30" s="69" t="str">
        <f t="shared" si="0"/>
        <v>0%</v>
      </c>
    </row>
    <row r="31" spans="1:17" ht="15.75">
      <c r="A31" s="13"/>
      <c r="B31" s="111"/>
      <c r="C31" s="112"/>
      <c r="D31" s="80" t="s">
        <v>163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>
        <f t="shared" si="1"/>
        <v>0</v>
      </c>
      <c r="Q31" s="69" t="str">
        <f t="shared" si="0"/>
        <v>0%</v>
      </c>
    </row>
    <row r="32" spans="1:17" ht="15.75">
      <c r="A32" s="13"/>
      <c r="B32" s="111"/>
      <c r="C32" s="112"/>
      <c r="D32" s="80" t="s">
        <v>86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8">
        <f t="shared" si="1"/>
        <v>0</v>
      </c>
      <c r="Q32" s="69" t="str">
        <f t="shared" si="0"/>
        <v>0%</v>
      </c>
    </row>
    <row r="33" spans="1:17" ht="15.75">
      <c r="A33" s="13"/>
      <c r="B33" s="111"/>
      <c r="C33" s="112"/>
      <c r="D33" s="80" t="s">
        <v>164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>
        <f t="shared" si="1"/>
        <v>0</v>
      </c>
      <c r="Q33" s="69" t="str">
        <f t="shared" si="0"/>
        <v>0%</v>
      </c>
    </row>
    <row r="34" spans="1:17" ht="15.75">
      <c r="A34" s="13"/>
      <c r="B34" s="111"/>
      <c r="C34" s="112"/>
      <c r="D34" s="80" t="s">
        <v>19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8">
        <f t="shared" si="1"/>
        <v>0</v>
      </c>
      <c r="Q34" s="69" t="str">
        <f t="shared" si="0"/>
        <v>0%</v>
      </c>
    </row>
    <row r="35" spans="1:17" ht="15.75">
      <c r="A35" s="13"/>
      <c r="B35" s="111"/>
      <c r="C35" s="112"/>
      <c r="D35" s="80" t="s">
        <v>165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>
        <f t="shared" si="1"/>
        <v>0</v>
      </c>
      <c r="Q35" s="69" t="str">
        <f t="shared" si="0"/>
        <v>0%</v>
      </c>
    </row>
    <row r="36" spans="1:17" ht="15.75">
      <c r="A36" s="13"/>
      <c r="B36" s="111"/>
      <c r="C36" s="112"/>
      <c r="D36" s="81" t="s">
        <v>30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>
        <f t="shared" si="1"/>
        <v>0</v>
      </c>
      <c r="Q36" s="69" t="str">
        <f t="shared" si="0"/>
        <v>0%</v>
      </c>
    </row>
    <row r="37" spans="1:17" ht="15.75">
      <c r="A37" s="13"/>
      <c r="B37" s="111"/>
      <c r="C37" s="112" t="s">
        <v>166</v>
      </c>
      <c r="D37" s="80" t="s">
        <v>167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>
        <f t="shared" si="1"/>
        <v>0</v>
      </c>
      <c r="Q37" s="69" t="str">
        <f t="shared" si="0"/>
        <v>0%</v>
      </c>
    </row>
    <row r="38" spans="1:17" ht="15.75">
      <c r="A38" s="13"/>
      <c r="B38" s="111"/>
      <c r="C38" s="112"/>
      <c r="D38" s="80" t="s">
        <v>168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>
        <f t="shared" si="1"/>
        <v>0</v>
      </c>
      <c r="Q38" s="69" t="str">
        <f t="shared" si="0"/>
        <v>0%</v>
      </c>
    </row>
    <row r="39" spans="1:17" ht="15.75">
      <c r="A39" s="13"/>
      <c r="B39" s="111"/>
      <c r="C39" s="112"/>
      <c r="D39" s="80" t="s">
        <v>169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>
        <f t="shared" si="1"/>
        <v>0</v>
      </c>
      <c r="Q39" s="69" t="str">
        <f t="shared" si="0"/>
        <v>0%</v>
      </c>
    </row>
    <row r="40" spans="1:17" ht="15.75">
      <c r="A40" s="13"/>
      <c r="B40" s="111"/>
      <c r="C40" s="112"/>
      <c r="D40" s="80" t="s">
        <v>170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>
        <f t="shared" si="1"/>
        <v>0</v>
      </c>
      <c r="Q40" s="69" t="str">
        <f t="shared" si="0"/>
        <v>0%</v>
      </c>
    </row>
    <row r="41" spans="1:17" ht="15.75">
      <c r="A41" s="13"/>
      <c r="B41" s="111"/>
      <c r="C41" s="112"/>
      <c r="D41" s="80" t="s">
        <v>171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>
        <f t="shared" si="1"/>
        <v>0</v>
      </c>
      <c r="Q41" s="69" t="str">
        <f t="shared" si="0"/>
        <v>0%</v>
      </c>
    </row>
    <row r="42" spans="1:17" ht="15.75">
      <c r="A42" s="13"/>
      <c r="B42" s="111"/>
      <c r="C42" s="112"/>
      <c r="D42" s="80" t="s">
        <v>172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>
        <f t="shared" si="1"/>
        <v>0</v>
      </c>
      <c r="Q42" s="69" t="str">
        <f t="shared" si="0"/>
        <v>0%</v>
      </c>
    </row>
    <row r="43" spans="1:17" ht="15.75">
      <c r="A43" s="13"/>
      <c r="B43" s="111"/>
      <c r="C43" s="112"/>
      <c r="D43" s="81" t="s">
        <v>30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>
        <f t="shared" si="1"/>
        <v>0</v>
      </c>
      <c r="Q43" s="69" t="str">
        <f t="shared" si="0"/>
        <v>0%</v>
      </c>
    </row>
    <row r="44" spans="1:17" ht="15.75">
      <c r="A44" s="13"/>
      <c r="B44" s="111"/>
      <c r="C44" s="116" t="s">
        <v>173</v>
      </c>
      <c r="D44" s="80" t="s">
        <v>174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8">
        <f t="shared" si="1"/>
        <v>0</v>
      </c>
      <c r="Q44" s="69" t="str">
        <f t="shared" si="0"/>
        <v>0%</v>
      </c>
    </row>
    <row r="45" spans="1:17" ht="15.75">
      <c r="A45" s="13"/>
      <c r="B45" s="111"/>
      <c r="C45" s="116"/>
      <c r="D45" s="81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8">
        <f t="shared" si="1"/>
        <v>0</v>
      </c>
      <c r="Q45" s="69" t="str">
        <f t="shared" si="0"/>
        <v>0%</v>
      </c>
    </row>
    <row r="46" spans="1:17" ht="16.5">
      <c r="A46" s="13"/>
      <c r="B46" s="111"/>
      <c r="C46" s="117" t="s">
        <v>229</v>
      </c>
      <c r="D46" s="11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>
        <f t="shared" si="1"/>
        <v>0</v>
      </c>
      <c r="Q46" s="69" t="str">
        <f t="shared" si="0"/>
        <v>0%</v>
      </c>
    </row>
    <row r="47" spans="1:17" ht="15.75" customHeight="1">
      <c r="A47" s="13"/>
      <c r="B47" s="126" t="s">
        <v>175</v>
      </c>
      <c r="C47" s="112" t="s">
        <v>176</v>
      </c>
      <c r="D47" s="80" t="s">
        <v>177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8">
        <f t="shared" si="1"/>
        <v>0</v>
      </c>
      <c r="Q47" s="69" t="str">
        <f t="shared" si="0"/>
        <v>0%</v>
      </c>
    </row>
    <row r="48" spans="1:17" ht="15.75">
      <c r="A48" s="13"/>
      <c r="B48" s="127"/>
      <c r="C48" s="112"/>
      <c r="D48" s="80" t="s">
        <v>178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8">
        <f t="shared" si="1"/>
        <v>0</v>
      </c>
      <c r="Q48" s="69" t="str">
        <f t="shared" si="0"/>
        <v>0%</v>
      </c>
    </row>
    <row r="49" spans="1:17" ht="15.75">
      <c r="A49" s="13"/>
      <c r="B49" s="127"/>
      <c r="C49" s="112"/>
      <c r="D49" s="81" t="s">
        <v>30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8">
        <f t="shared" si="1"/>
        <v>0</v>
      </c>
      <c r="Q49" s="69" t="str">
        <f t="shared" si="0"/>
        <v>0%</v>
      </c>
    </row>
    <row r="50" spans="1:17" ht="15.75">
      <c r="A50" s="13"/>
      <c r="B50" s="127"/>
      <c r="C50" s="112" t="s">
        <v>179</v>
      </c>
      <c r="D50" s="80" t="s">
        <v>180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8">
        <f t="shared" si="1"/>
        <v>0</v>
      </c>
      <c r="Q50" s="69" t="str">
        <f t="shared" si="0"/>
        <v>0%</v>
      </c>
    </row>
    <row r="51" spans="1:17" ht="15.75">
      <c r="A51" s="13"/>
      <c r="B51" s="127"/>
      <c r="C51" s="112"/>
      <c r="D51" s="80" t="s">
        <v>181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8">
        <f t="shared" si="1"/>
        <v>0</v>
      </c>
      <c r="Q51" s="69" t="str">
        <f t="shared" si="0"/>
        <v>0%</v>
      </c>
    </row>
    <row r="52" spans="1:17" ht="15.75">
      <c r="A52" s="13"/>
      <c r="B52" s="127"/>
      <c r="C52" s="112"/>
      <c r="D52" s="81" t="s">
        <v>30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8">
        <f t="shared" si="1"/>
        <v>0</v>
      </c>
      <c r="Q52" s="69" t="str">
        <f t="shared" si="0"/>
        <v>0%</v>
      </c>
    </row>
    <row r="53" spans="1:17" ht="15.75">
      <c r="A53" s="13"/>
      <c r="B53" s="127"/>
      <c r="C53" s="112" t="s">
        <v>182</v>
      </c>
      <c r="D53" s="80" t="s">
        <v>183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>
        <f t="shared" si="1"/>
        <v>0</v>
      </c>
      <c r="Q53" s="69" t="str">
        <f t="shared" si="0"/>
        <v>0%</v>
      </c>
    </row>
    <row r="54" spans="1:17" ht="15.75">
      <c r="A54" s="13"/>
      <c r="B54" s="127"/>
      <c r="C54" s="112"/>
      <c r="D54" s="81" t="s">
        <v>30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>
        <f t="shared" si="1"/>
        <v>0</v>
      </c>
      <c r="Q54" s="69" t="str">
        <f t="shared" si="0"/>
        <v>0%</v>
      </c>
    </row>
    <row r="55" spans="1:17" ht="15.75">
      <c r="A55" s="13"/>
      <c r="B55" s="127"/>
      <c r="C55" s="112" t="s">
        <v>184</v>
      </c>
      <c r="D55" s="80" t="s">
        <v>185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>
        <f t="shared" si="1"/>
        <v>0</v>
      </c>
      <c r="Q55" s="69" t="str">
        <f t="shared" si="0"/>
        <v>0%</v>
      </c>
    </row>
    <row r="56" spans="1:17" ht="15.75">
      <c r="A56" s="13"/>
      <c r="B56" s="127"/>
      <c r="C56" s="112"/>
      <c r="D56" s="81" t="s">
        <v>30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8">
        <f t="shared" si="1"/>
        <v>0</v>
      </c>
      <c r="Q56" s="69" t="str">
        <f t="shared" si="0"/>
        <v>0%</v>
      </c>
    </row>
    <row r="57" spans="1:17">
      <c r="B57" s="127"/>
      <c r="C57" s="112" t="s">
        <v>186</v>
      </c>
      <c r="D57" s="80" t="s">
        <v>187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8">
        <f t="shared" si="1"/>
        <v>0</v>
      </c>
      <c r="Q57" s="69" t="str">
        <f t="shared" si="0"/>
        <v>0%</v>
      </c>
    </row>
    <row r="58" spans="1:17">
      <c r="B58" s="127"/>
      <c r="C58" s="112"/>
      <c r="D58" s="81" t="s">
        <v>30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8">
        <f t="shared" si="1"/>
        <v>0</v>
      </c>
      <c r="Q58" s="69" t="str">
        <f t="shared" si="0"/>
        <v>0%</v>
      </c>
    </row>
    <row r="59" spans="1:17">
      <c r="B59" s="127"/>
      <c r="C59" s="112" t="s">
        <v>188</v>
      </c>
      <c r="D59" s="80" t="s">
        <v>189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8">
        <f t="shared" si="1"/>
        <v>0</v>
      </c>
      <c r="Q59" s="69" t="str">
        <f t="shared" si="0"/>
        <v>0%</v>
      </c>
    </row>
    <row r="60" spans="1:17">
      <c r="B60" s="127"/>
      <c r="C60" s="112"/>
      <c r="D60" s="81" t="s">
        <v>30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8">
        <f t="shared" si="1"/>
        <v>0</v>
      </c>
      <c r="Q60" s="69" t="str">
        <f t="shared" si="0"/>
        <v>0%</v>
      </c>
    </row>
    <row r="61" spans="1:17">
      <c r="B61" s="127"/>
      <c r="C61" s="112" t="s">
        <v>190</v>
      </c>
      <c r="D61" s="80" t="s">
        <v>191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8">
        <f t="shared" si="1"/>
        <v>0</v>
      </c>
      <c r="Q61" s="69" t="str">
        <f t="shared" si="0"/>
        <v>0%</v>
      </c>
    </row>
    <row r="62" spans="1:17">
      <c r="B62" s="127"/>
      <c r="C62" s="112"/>
      <c r="D62" s="80" t="s">
        <v>192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8">
        <f t="shared" si="1"/>
        <v>0</v>
      </c>
      <c r="Q62" s="69" t="str">
        <f t="shared" si="0"/>
        <v>0%</v>
      </c>
    </row>
    <row r="63" spans="1:17">
      <c r="B63" s="127"/>
      <c r="C63" s="112"/>
      <c r="D63" s="81" t="s">
        <v>30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8">
        <f t="shared" si="1"/>
        <v>0</v>
      </c>
      <c r="Q63" s="69" t="str">
        <f t="shared" si="0"/>
        <v>0%</v>
      </c>
    </row>
    <row r="64" spans="1:17">
      <c r="B64" s="127"/>
      <c r="C64" s="112" t="s">
        <v>195</v>
      </c>
      <c r="D64" s="80" t="s">
        <v>196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8">
        <f t="shared" si="1"/>
        <v>0</v>
      </c>
      <c r="Q64" s="69" t="str">
        <f t="shared" si="0"/>
        <v>0%</v>
      </c>
    </row>
    <row r="65" spans="2:17">
      <c r="B65" s="127"/>
      <c r="C65" s="112"/>
      <c r="D65" s="81" t="s">
        <v>30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8">
        <f t="shared" si="1"/>
        <v>0</v>
      </c>
      <c r="Q65" s="69" t="str">
        <f t="shared" si="0"/>
        <v>0%</v>
      </c>
    </row>
    <row r="66" spans="2:17">
      <c r="B66" s="127"/>
      <c r="C66" s="112" t="s">
        <v>197</v>
      </c>
      <c r="D66" s="80" t="s">
        <v>198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8">
        <f t="shared" si="1"/>
        <v>0</v>
      </c>
      <c r="Q66" s="69" t="str">
        <f t="shared" si="0"/>
        <v>0%</v>
      </c>
    </row>
    <row r="67" spans="2:17">
      <c r="B67" s="127"/>
      <c r="C67" s="112"/>
      <c r="D67" s="80" t="s">
        <v>199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8">
        <f t="shared" si="1"/>
        <v>0</v>
      </c>
      <c r="Q67" s="69" t="str">
        <f t="shared" ref="Q67:Q86" si="2">IFERROR((P67/$P$88)*100,"0%")</f>
        <v>0%</v>
      </c>
    </row>
    <row r="68" spans="2:17">
      <c r="B68" s="127"/>
      <c r="C68" s="112"/>
      <c r="D68" s="81" t="s">
        <v>30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>
        <f t="shared" ref="P68:P86" si="3">SUM(E68:O68)</f>
        <v>0</v>
      </c>
      <c r="Q68" s="69" t="str">
        <f t="shared" si="2"/>
        <v>0%</v>
      </c>
    </row>
    <row r="69" spans="2:17">
      <c r="B69" s="127"/>
      <c r="C69" s="112" t="s">
        <v>200</v>
      </c>
      <c r="D69" s="80" t="s">
        <v>90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8">
        <f t="shared" si="3"/>
        <v>0</v>
      </c>
      <c r="Q69" s="69" t="str">
        <f t="shared" si="2"/>
        <v>0%</v>
      </c>
    </row>
    <row r="70" spans="2:17">
      <c r="B70" s="127"/>
      <c r="C70" s="112"/>
      <c r="D70" s="81" t="s">
        <v>30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8">
        <f t="shared" si="3"/>
        <v>0</v>
      </c>
      <c r="Q70" s="69" t="str">
        <f t="shared" si="2"/>
        <v>0%</v>
      </c>
    </row>
    <row r="71" spans="2:17">
      <c r="B71" s="127"/>
      <c r="C71" s="112" t="s">
        <v>201</v>
      </c>
      <c r="D71" s="80" t="s">
        <v>202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8">
        <f t="shared" si="3"/>
        <v>0</v>
      </c>
      <c r="Q71" s="69" t="str">
        <f t="shared" si="2"/>
        <v>0%</v>
      </c>
    </row>
    <row r="72" spans="2:17">
      <c r="B72" s="127"/>
      <c r="C72" s="112"/>
      <c r="D72" s="81" t="s">
        <v>30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8">
        <f t="shared" si="3"/>
        <v>0</v>
      </c>
      <c r="Q72" s="69" t="str">
        <f t="shared" si="2"/>
        <v>0%</v>
      </c>
    </row>
    <row r="73" spans="2:17">
      <c r="B73" s="127"/>
      <c r="C73" s="112" t="s">
        <v>203</v>
      </c>
      <c r="D73" s="80" t="s">
        <v>204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8">
        <f t="shared" si="3"/>
        <v>0</v>
      </c>
      <c r="Q73" s="69" t="str">
        <f t="shared" si="2"/>
        <v>0%</v>
      </c>
    </row>
    <row r="74" spans="2:17">
      <c r="B74" s="127"/>
      <c r="C74" s="112"/>
      <c r="D74" s="81" t="s">
        <v>30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8">
        <f t="shared" si="3"/>
        <v>0</v>
      </c>
      <c r="Q74" s="69" t="str">
        <f t="shared" si="2"/>
        <v>0%</v>
      </c>
    </row>
    <row r="75" spans="2:17">
      <c r="B75" s="127"/>
      <c r="C75" s="112" t="s">
        <v>205</v>
      </c>
      <c r="D75" s="80" t="s">
        <v>206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8">
        <f t="shared" si="3"/>
        <v>0</v>
      </c>
      <c r="Q75" s="69" t="str">
        <f t="shared" si="2"/>
        <v>0%</v>
      </c>
    </row>
    <row r="76" spans="2:17">
      <c r="B76" s="127"/>
      <c r="C76" s="112"/>
      <c r="D76" s="81" t="s">
        <v>30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8">
        <f t="shared" si="3"/>
        <v>0</v>
      </c>
      <c r="Q76" s="69" t="str">
        <f t="shared" si="2"/>
        <v>0%</v>
      </c>
    </row>
    <row r="77" spans="2:17" ht="16.5">
      <c r="B77" s="128"/>
      <c r="C77" s="117" t="s">
        <v>230</v>
      </c>
      <c r="D77" s="11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8">
        <f t="shared" si="3"/>
        <v>0</v>
      </c>
      <c r="Q77" s="69" t="str">
        <f t="shared" si="2"/>
        <v>0%</v>
      </c>
    </row>
    <row r="78" spans="2:17">
      <c r="B78" s="129" t="s">
        <v>215</v>
      </c>
      <c r="C78" s="131" t="s">
        <v>208</v>
      </c>
      <c r="D78" s="80" t="s">
        <v>209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8">
        <f t="shared" si="3"/>
        <v>0</v>
      </c>
      <c r="Q78" s="69" t="str">
        <f t="shared" si="2"/>
        <v>0%</v>
      </c>
    </row>
    <row r="79" spans="2:17">
      <c r="B79" s="130"/>
      <c r="C79" s="132"/>
      <c r="D79" s="80" t="s">
        <v>210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8">
        <f t="shared" si="3"/>
        <v>0</v>
      </c>
      <c r="Q79" s="69" t="str">
        <f t="shared" si="2"/>
        <v>0%</v>
      </c>
    </row>
    <row r="80" spans="2:17">
      <c r="B80" s="130"/>
      <c r="C80" s="133"/>
      <c r="D80" s="81" t="s">
        <v>30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8">
        <f>SUM(E80:O80)</f>
        <v>0</v>
      </c>
      <c r="Q80" s="69" t="str">
        <f t="shared" si="2"/>
        <v>0%</v>
      </c>
    </row>
    <row r="81" spans="2:17">
      <c r="B81" s="130"/>
      <c r="C81" s="134" t="s">
        <v>193</v>
      </c>
      <c r="D81" s="80" t="s">
        <v>194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8">
        <f>SUM(E81:O81)</f>
        <v>0</v>
      </c>
      <c r="Q81" s="69" t="str">
        <f t="shared" si="2"/>
        <v>0%</v>
      </c>
    </row>
    <row r="82" spans="2:17">
      <c r="B82" s="130"/>
      <c r="C82" s="135"/>
      <c r="D82" s="81" t="s">
        <v>30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8">
        <f>SUM(E82:O82)</f>
        <v>0</v>
      </c>
      <c r="Q82" s="69" t="str">
        <f t="shared" si="2"/>
        <v>0%</v>
      </c>
    </row>
    <row r="83" spans="2:17">
      <c r="B83" s="130"/>
      <c r="C83" s="131" t="s">
        <v>207</v>
      </c>
      <c r="D83" s="80" t="s">
        <v>212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8">
        <f>SUM(E83:O83)</f>
        <v>0</v>
      </c>
      <c r="Q83" s="69" t="str">
        <f t="shared" si="2"/>
        <v>0%</v>
      </c>
    </row>
    <row r="84" spans="2:17">
      <c r="B84" s="130"/>
      <c r="C84" s="133"/>
      <c r="D84" s="81" t="s">
        <v>30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8">
        <f>SUM(E84:O84)</f>
        <v>0</v>
      </c>
      <c r="Q84" s="69" t="str">
        <f t="shared" si="2"/>
        <v>0%</v>
      </c>
    </row>
    <row r="85" spans="2:17">
      <c r="B85" s="123"/>
      <c r="C85" s="124" t="s">
        <v>30</v>
      </c>
      <c r="D85" s="125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8">
        <f t="shared" si="3"/>
        <v>0</v>
      </c>
      <c r="Q85" s="69" t="str">
        <f t="shared" si="2"/>
        <v>0%</v>
      </c>
    </row>
    <row r="86" spans="2:17" ht="16.5">
      <c r="B86" s="118" t="s">
        <v>223</v>
      </c>
      <c r="C86" s="117"/>
      <c r="D86" s="11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8">
        <f t="shared" si="3"/>
        <v>0</v>
      </c>
      <c r="Q86" s="69" t="str">
        <f t="shared" si="2"/>
        <v>0%</v>
      </c>
    </row>
    <row r="87" spans="2:17" ht="17.25" thickBot="1">
      <c r="B87" s="119" t="s">
        <v>231</v>
      </c>
      <c r="C87" s="120"/>
      <c r="D87" s="121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>
        <f>SUM(E87:O87)</f>
        <v>0</v>
      </c>
      <c r="Q87" s="72" t="s">
        <v>103</v>
      </c>
    </row>
    <row r="88" spans="2:17" ht="17.25" thickTop="1">
      <c r="B88" s="122" t="s">
        <v>232</v>
      </c>
      <c r="C88" s="123"/>
      <c r="D88" s="123"/>
      <c r="E88" s="73">
        <f>SUM(E3:E86)</f>
        <v>0</v>
      </c>
      <c r="F88" s="73">
        <f t="shared" ref="F88:O88" si="4">SUM(F3:F86)</f>
        <v>0</v>
      </c>
      <c r="G88" s="73">
        <f t="shared" si="4"/>
        <v>0</v>
      </c>
      <c r="H88" s="73">
        <f t="shared" si="4"/>
        <v>0</v>
      </c>
      <c r="I88" s="73">
        <f t="shared" si="4"/>
        <v>0</v>
      </c>
      <c r="J88" s="73">
        <f t="shared" si="4"/>
        <v>0</v>
      </c>
      <c r="K88" s="73">
        <f t="shared" si="4"/>
        <v>0</v>
      </c>
      <c r="L88" s="73">
        <f t="shared" si="4"/>
        <v>0</v>
      </c>
      <c r="M88" s="73">
        <f t="shared" si="4"/>
        <v>0</v>
      </c>
      <c r="N88" s="73">
        <f t="shared" si="4"/>
        <v>0</v>
      </c>
      <c r="O88" s="73">
        <f t="shared" si="4"/>
        <v>0</v>
      </c>
      <c r="P88" s="73">
        <f>SUM(P3:P86)</f>
        <v>0</v>
      </c>
      <c r="Q88" s="74">
        <f>SUM(Q3:Q86)</f>
        <v>0</v>
      </c>
    </row>
  </sheetData>
  <mergeCells count="52">
    <mergeCell ref="B47:B77"/>
    <mergeCell ref="C85:D85"/>
    <mergeCell ref="B88:D88"/>
    <mergeCell ref="B86:D86"/>
    <mergeCell ref="B87:D87"/>
    <mergeCell ref="B78:B85"/>
    <mergeCell ref="C83:C84"/>
    <mergeCell ref="C78:C80"/>
    <mergeCell ref="C81:C82"/>
    <mergeCell ref="C47:C49"/>
    <mergeCell ref="C50:C52"/>
    <mergeCell ref="C53:C54"/>
    <mergeCell ref="C55:C56"/>
    <mergeCell ref="C57:C58"/>
    <mergeCell ref="C59:C60"/>
    <mergeCell ref="C61:C63"/>
    <mergeCell ref="C64:C65"/>
    <mergeCell ref="C66:C68"/>
    <mergeCell ref="C69:C70"/>
    <mergeCell ref="C71:C72"/>
    <mergeCell ref="C73:C74"/>
    <mergeCell ref="C75:C76"/>
    <mergeCell ref="C77:D77"/>
    <mergeCell ref="P1:P2"/>
    <mergeCell ref="Q1:Q2"/>
    <mergeCell ref="B3:B46"/>
    <mergeCell ref="C3:C4"/>
    <mergeCell ref="C5:C7"/>
    <mergeCell ref="C8:C9"/>
    <mergeCell ref="C10:C12"/>
    <mergeCell ref="C13:C16"/>
    <mergeCell ref="C17:C18"/>
    <mergeCell ref="C19:C21"/>
    <mergeCell ref="C22:C23"/>
    <mergeCell ref="C24:C26"/>
    <mergeCell ref="C27:C36"/>
    <mergeCell ref="C37:C43"/>
    <mergeCell ref="K1:K2"/>
    <mergeCell ref="L1:L2"/>
    <mergeCell ref="M1:M2"/>
    <mergeCell ref="N1:N2"/>
    <mergeCell ref="O1:O2"/>
    <mergeCell ref="F1:F2"/>
    <mergeCell ref="G1:G2"/>
    <mergeCell ref="H1:H2"/>
    <mergeCell ref="I1:I2"/>
    <mergeCell ref="J1:J2"/>
    <mergeCell ref="C44:C45"/>
    <mergeCell ref="C46:D46"/>
    <mergeCell ref="C1:D1"/>
    <mergeCell ref="B1:B2"/>
    <mergeCell ref="E1:E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7"/>
  <sheetViews>
    <sheetView topLeftCell="A4" zoomScaleNormal="100" workbookViewId="0">
      <selection activeCell="K14" sqref="K13:K14"/>
    </sheetView>
  </sheetViews>
  <sheetFormatPr defaultRowHeight="15"/>
  <cols>
    <col min="1" max="1" width="9" style="15"/>
    <col min="2" max="2" width="27.25" style="15" bestFit="1" customWidth="1"/>
    <col min="3" max="4" width="9" style="15"/>
    <col min="5" max="5" width="11.625" style="15" bestFit="1" customWidth="1"/>
    <col min="6" max="6" width="9" style="15"/>
    <col min="7" max="7" width="21.75" style="15" bestFit="1" customWidth="1"/>
    <col min="8" max="16384" width="9" style="15"/>
  </cols>
  <sheetData>
    <row r="1" spans="1:9" ht="31.5">
      <c r="A1" s="16"/>
      <c r="B1" s="137" t="s">
        <v>222</v>
      </c>
      <c r="C1" s="138"/>
      <c r="D1" s="138"/>
      <c r="E1" s="138"/>
      <c r="F1" s="138"/>
      <c r="G1" s="138"/>
      <c r="H1" s="138"/>
      <c r="I1" s="63"/>
    </row>
    <row r="2" spans="1:9" ht="18.75">
      <c r="A2" s="16"/>
      <c r="B2" s="16"/>
      <c r="C2" s="16"/>
      <c r="D2" s="16"/>
      <c r="E2" s="16"/>
      <c r="F2" s="16"/>
      <c r="G2" s="16"/>
      <c r="H2" s="16"/>
      <c r="I2" s="16"/>
    </row>
    <row r="3" spans="1:9" ht="20.25">
      <c r="A3" s="16"/>
      <c r="B3" s="39" t="s">
        <v>31</v>
      </c>
      <c r="C3" s="16"/>
      <c r="D3" s="16"/>
      <c r="E3" s="16"/>
      <c r="F3" s="16"/>
      <c r="G3" s="16"/>
      <c r="H3" s="16"/>
      <c r="I3" s="16"/>
    </row>
    <row r="4" spans="1:9" ht="20.25">
      <c r="A4" s="16"/>
      <c r="B4" s="136" t="s">
        <v>32</v>
      </c>
      <c r="C4" s="136" t="s">
        <v>33</v>
      </c>
      <c r="D4" s="136" t="s">
        <v>34</v>
      </c>
      <c r="E4" s="136"/>
      <c r="F4" s="136"/>
      <c r="G4" s="136"/>
      <c r="H4" s="136" t="s">
        <v>35</v>
      </c>
      <c r="I4" s="16"/>
    </row>
    <row r="5" spans="1:9" ht="20.25">
      <c r="A5" s="16"/>
      <c r="B5" s="136"/>
      <c r="C5" s="136"/>
      <c r="D5" s="136" t="s">
        <v>36</v>
      </c>
      <c r="E5" s="136"/>
      <c r="F5" s="136"/>
      <c r="G5" s="136" t="s">
        <v>37</v>
      </c>
      <c r="H5" s="136"/>
      <c r="I5" s="16"/>
    </row>
    <row r="6" spans="1:9" ht="18.75">
      <c r="A6" s="16"/>
      <c r="B6" s="136"/>
      <c r="C6" s="136"/>
      <c r="D6" s="136" t="s">
        <v>38</v>
      </c>
      <c r="E6" s="136" t="s">
        <v>39</v>
      </c>
      <c r="F6" s="136" t="s">
        <v>40</v>
      </c>
      <c r="G6" s="136"/>
      <c r="H6" s="136"/>
      <c r="I6" s="16"/>
    </row>
    <row r="7" spans="1:9" ht="18.75">
      <c r="A7" s="16"/>
      <c r="B7" s="136"/>
      <c r="C7" s="136"/>
      <c r="D7" s="136"/>
      <c r="E7" s="136"/>
      <c r="F7" s="136"/>
      <c r="G7" s="136"/>
      <c r="H7" s="136"/>
      <c r="I7" s="16"/>
    </row>
    <row r="8" spans="1:9" ht="18.75">
      <c r="A8" s="16"/>
      <c r="B8" s="17" t="s">
        <v>88</v>
      </c>
      <c r="C8" s="28"/>
      <c r="D8" s="28"/>
      <c r="E8" s="28"/>
      <c r="F8" s="29">
        <f t="shared" ref="F8:F13" si="0">SUM(D8:E8)</f>
        <v>0</v>
      </c>
      <c r="G8" s="37" t="str">
        <f t="shared" ref="G8:G14" si="1">IFERROR(F8/C8,"0%")</f>
        <v>0%</v>
      </c>
      <c r="H8" s="38"/>
      <c r="I8" s="16"/>
    </row>
    <row r="9" spans="1:9" ht="18.75">
      <c r="A9" s="16"/>
      <c r="B9" s="29" t="s">
        <v>21</v>
      </c>
      <c r="C9" s="28"/>
      <c r="D9" s="28"/>
      <c r="E9" s="28"/>
      <c r="F9" s="29">
        <f t="shared" si="0"/>
        <v>0</v>
      </c>
      <c r="G9" s="37" t="str">
        <f t="shared" si="1"/>
        <v>0%</v>
      </c>
      <c r="H9" s="38"/>
      <c r="I9" s="16"/>
    </row>
    <row r="10" spans="1:9" ht="18.75">
      <c r="A10" s="16"/>
      <c r="B10" s="29" t="s">
        <v>225</v>
      </c>
      <c r="C10" s="28"/>
      <c r="D10" s="28"/>
      <c r="E10" s="28"/>
      <c r="F10" s="29">
        <f t="shared" si="0"/>
        <v>0</v>
      </c>
      <c r="G10" s="37" t="str">
        <f>IFERROR(F10/C10,"0%")</f>
        <v>0%</v>
      </c>
      <c r="H10" s="38"/>
      <c r="I10" s="16"/>
    </row>
    <row r="11" spans="1:9" ht="18.75">
      <c r="A11" s="16"/>
      <c r="B11" s="29" t="s">
        <v>226</v>
      </c>
      <c r="C11" s="28"/>
      <c r="D11" s="28"/>
      <c r="E11" s="28"/>
      <c r="F11" s="29">
        <f t="shared" si="0"/>
        <v>0</v>
      </c>
      <c r="G11" s="37" t="str">
        <f t="shared" si="1"/>
        <v>0%</v>
      </c>
      <c r="H11" s="38"/>
      <c r="I11" s="16"/>
    </row>
    <row r="12" spans="1:9" ht="18.75">
      <c r="A12" s="16"/>
      <c r="B12" s="17" t="s">
        <v>89</v>
      </c>
      <c r="C12" s="28"/>
      <c r="D12" s="28"/>
      <c r="E12" s="28"/>
      <c r="F12" s="29">
        <f>SUM(D12:E12)</f>
        <v>0</v>
      </c>
      <c r="G12" s="37" t="str">
        <f>IFERROR(F12/C12,"0%")</f>
        <v>0%</v>
      </c>
      <c r="H12" s="38"/>
      <c r="I12" s="16"/>
    </row>
    <row r="13" spans="1:9" ht="18.75">
      <c r="A13" s="16"/>
      <c r="B13" s="29" t="s">
        <v>228</v>
      </c>
      <c r="C13" s="28"/>
      <c r="D13" s="28"/>
      <c r="E13" s="28"/>
      <c r="F13" s="29">
        <f t="shared" si="0"/>
        <v>0</v>
      </c>
      <c r="G13" s="37" t="str">
        <f t="shared" si="1"/>
        <v>0%</v>
      </c>
      <c r="H13" s="38"/>
      <c r="I13" s="16"/>
    </row>
    <row r="14" spans="1:9" ht="20.25">
      <c r="A14" s="16"/>
      <c r="B14" s="35" t="s">
        <v>40</v>
      </c>
      <c r="C14" s="35">
        <f>SUM(C8:C13)</f>
        <v>0</v>
      </c>
      <c r="D14" s="35">
        <f>SUM(D8:D13)</f>
        <v>0</v>
      </c>
      <c r="E14" s="35">
        <f>SUM(E8:E13)</f>
        <v>0</v>
      </c>
      <c r="F14" s="35">
        <f>SUM(F8:F13)</f>
        <v>0</v>
      </c>
      <c r="G14" s="37" t="str">
        <f t="shared" si="1"/>
        <v>0%</v>
      </c>
      <c r="H14" s="38"/>
      <c r="I14" s="16"/>
    </row>
    <row r="15" spans="1:9" ht="18.75">
      <c r="A15" s="16"/>
      <c r="B15" s="18"/>
      <c r="C15" s="18"/>
      <c r="D15" s="18"/>
      <c r="E15" s="18"/>
      <c r="F15" s="18"/>
      <c r="G15" s="18"/>
      <c r="H15" s="16"/>
      <c r="I15" s="16"/>
    </row>
    <row r="16" spans="1:9" ht="20.25">
      <c r="A16" s="16"/>
      <c r="B16" s="39" t="s">
        <v>41</v>
      </c>
      <c r="C16" s="16"/>
      <c r="D16" s="18"/>
      <c r="E16" s="18"/>
      <c r="F16" s="18"/>
      <c r="G16" s="18"/>
      <c r="H16" s="16"/>
      <c r="I16" s="16"/>
    </row>
    <row r="17" spans="1:8" ht="20.25">
      <c r="A17" s="16"/>
      <c r="B17" s="136" t="s">
        <v>32</v>
      </c>
      <c r="C17" s="136" t="s">
        <v>33</v>
      </c>
      <c r="D17" s="136" t="s">
        <v>34</v>
      </c>
      <c r="E17" s="105"/>
      <c r="F17" s="105"/>
      <c r="G17" s="105"/>
      <c r="H17" s="136" t="s">
        <v>35</v>
      </c>
    </row>
    <row r="18" spans="1:8" ht="20.25">
      <c r="A18" s="16"/>
      <c r="B18" s="136"/>
      <c r="C18" s="136"/>
      <c r="D18" s="136" t="s">
        <v>36</v>
      </c>
      <c r="E18" s="136"/>
      <c r="F18" s="136"/>
      <c r="G18" s="136" t="s">
        <v>37</v>
      </c>
      <c r="H18" s="136"/>
    </row>
    <row r="19" spans="1:8" ht="18.75">
      <c r="A19" s="16"/>
      <c r="B19" s="136"/>
      <c r="C19" s="136"/>
      <c r="D19" s="136" t="s">
        <v>38</v>
      </c>
      <c r="E19" s="136" t="s">
        <v>39</v>
      </c>
      <c r="F19" s="136" t="s">
        <v>40</v>
      </c>
      <c r="G19" s="136"/>
      <c r="H19" s="136"/>
    </row>
    <row r="20" spans="1:8" ht="18.75">
      <c r="A20" s="16"/>
      <c r="B20" s="136"/>
      <c r="C20" s="136"/>
      <c r="D20" s="136"/>
      <c r="E20" s="136"/>
      <c r="F20" s="136"/>
      <c r="G20" s="136"/>
      <c r="H20" s="136"/>
    </row>
    <row r="21" spans="1:8" ht="18.75">
      <c r="A21" s="16"/>
      <c r="B21" s="17" t="s">
        <v>88</v>
      </c>
      <c r="C21" s="28"/>
      <c r="D21" s="28"/>
      <c r="E21" s="28"/>
      <c r="F21" s="29">
        <f>SUM(D21:E21)</f>
        <v>0</v>
      </c>
      <c r="G21" s="37" t="str">
        <f t="shared" ref="G21:G27" si="2">IFERROR(F21/C21,"0%")</f>
        <v>0%</v>
      </c>
      <c r="H21" s="38"/>
    </row>
    <row r="22" spans="1:8" ht="18.75">
      <c r="A22" s="16"/>
      <c r="B22" s="29" t="s">
        <v>21</v>
      </c>
      <c r="C22" s="28"/>
      <c r="D22" s="28"/>
      <c r="E22" s="28"/>
      <c r="F22" s="29">
        <f>SUM(D22:E22)</f>
        <v>0</v>
      </c>
      <c r="G22" s="37" t="str">
        <f t="shared" si="2"/>
        <v>0%</v>
      </c>
      <c r="H22" s="38"/>
    </row>
    <row r="23" spans="1:8" ht="18.75">
      <c r="A23" s="16"/>
      <c r="B23" s="29" t="s">
        <v>227</v>
      </c>
      <c r="C23" s="28"/>
      <c r="D23" s="28"/>
      <c r="E23" s="28"/>
      <c r="F23" s="29">
        <f t="shared" ref="F23:F24" si="3">SUM(D23:E23)</f>
        <v>0</v>
      </c>
      <c r="G23" s="37" t="str">
        <f t="shared" si="2"/>
        <v>0%</v>
      </c>
      <c r="H23" s="38"/>
    </row>
    <row r="24" spans="1:8" ht="18.75">
      <c r="A24" s="16"/>
      <c r="B24" s="29" t="s">
        <v>226</v>
      </c>
      <c r="C24" s="28"/>
      <c r="D24" s="28"/>
      <c r="E24" s="28"/>
      <c r="F24" s="29">
        <f t="shared" si="3"/>
        <v>0</v>
      </c>
      <c r="G24" s="37" t="str">
        <f t="shared" si="2"/>
        <v>0%</v>
      </c>
      <c r="H24" s="38"/>
    </row>
    <row r="25" spans="1:8" ht="18.75">
      <c r="A25" s="16"/>
      <c r="B25" s="17" t="s">
        <v>89</v>
      </c>
      <c r="C25" s="28"/>
      <c r="D25" s="28"/>
      <c r="E25" s="28"/>
      <c r="F25" s="29">
        <f>SUM(D25:E25)</f>
        <v>0</v>
      </c>
      <c r="G25" s="37" t="str">
        <f>IFERROR(F25/C25,"0%")</f>
        <v>0%</v>
      </c>
      <c r="H25" s="38"/>
    </row>
    <row r="26" spans="1:8" ht="18.75">
      <c r="A26" s="16"/>
      <c r="B26" s="29" t="s">
        <v>228</v>
      </c>
      <c r="C26" s="28"/>
      <c r="D26" s="28"/>
      <c r="E26" s="28"/>
      <c r="F26" s="29">
        <f>SUM(D26:E26)</f>
        <v>0</v>
      </c>
      <c r="G26" s="37" t="str">
        <f t="shared" si="2"/>
        <v>0%</v>
      </c>
      <c r="H26" s="38"/>
    </row>
    <row r="27" spans="1:8" ht="20.25">
      <c r="B27" s="35" t="s">
        <v>40</v>
      </c>
      <c r="C27" s="35">
        <f>SUM(C21:C26)</f>
        <v>0</v>
      </c>
      <c r="D27" s="35">
        <f>SUM(D21:D26)</f>
        <v>0</v>
      </c>
      <c r="E27" s="35">
        <f>SUM(E21:E26)</f>
        <v>0</v>
      </c>
      <c r="F27" s="35">
        <f>SUM(F21:F26)</f>
        <v>0</v>
      </c>
      <c r="G27" s="37" t="str">
        <f t="shared" si="2"/>
        <v>0%</v>
      </c>
      <c r="H27" s="38"/>
    </row>
  </sheetData>
  <mergeCells count="19">
    <mergeCell ref="H17:H20"/>
    <mergeCell ref="B17:B20"/>
    <mergeCell ref="C17:C20"/>
    <mergeCell ref="D17:G17"/>
    <mergeCell ref="D18:F18"/>
    <mergeCell ref="G18:G20"/>
    <mergeCell ref="D19:D20"/>
    <mergeCell ref="F19:F20"/>
    <mergeCell ref="E19:E20"/>
    <mergeCell ref="D6:D7"/>
    <mergeCell ref="F6:F7"/>
    <mergeCell ref="E6:E7"/>
    <mergeCell ref="H4:H7"/>
    <mergeCell ref="B1:H1"/>
    <mergeCell ref="B4:B7"/>
    <mergeCell ref="C4:C7"/>
    <mergeCell ref="D4:G4"/>
    <mergeCell ref="D5:F5"/>
    <mergeCell ref="G5:G7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5"/>
  <sheetViews>
    <sheetView zoomScale="130" zoomScaleNormal="130" workbookViewId="0">
      <selection activeCell="B29" sqref="B29"/>
    </sheetView>
  </sheetViews>
  <sheetFormatPr defaultColWidth="21.5" defaultRowHeight="15"/>
  <cols>
    <col min="1" max="1" width="5" style="15" bestFit="1" customWidth="1"/>
    <col min="2" max="4" width="9" style="15" bestFit="1" customWidth="1"/>
    <col min="5" max="5" width="6" style="15" bestFit="1" customWidth="1"/>
    <col min="6" max="7" width="7.5" style="15" bestFit="1" customWidth="1"/>
    <col min="8" max="8" width="6" style="15" bestFit="1" customWidth="1"/>
    <col min="9" max="9" width="16.5" style="15" bestFit="1" customWidth="1"/>
    <col min="10" max="10" width="15.875" style="15" bestFit="1" customWidth="1"/>
    <col min="11" max="16384" width="21.5" style="15"/>
  </cols>
  <sheetData>
    <row r="1" spans="1:10" ht="26.25">
      <c r="A1" s="139" t="s">
        <v>224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>
      <c r="A2" s="53" t="s">
        <v>22</v>
      </c>
      <c r="B2" s="54" t="s">
        <v>111</v>
      </c>
      <c r="C2" s="54" t="s">
        <v>112</v>
      </c>
      <c r="D2" s="54" t="s">
        <v>113</v>
      </c>
      <c r="E2" s="54" t="s">
        <v>114</v>
      </c>
      <c r="F2" s="54" t="s">
        <v>115</v>
      </c>
      <c r="G2" s="54" t="s">
        <v>116</v>
      </c>
      <c r="H2" s="54" t="s">
        <v>117</v>
      </c>
      <c r="I2" s="53" t="s">
        <v>118</v>
      </c>
      <c r="J2" s="54" t="s">
        <v>119</v>
      </c>
    </row>
    <row r="3" spans="1:10">
      <c r="A3" s="55" t="s">
        <v>93</v>
      </c>
      <c r="B3" s="56" t="s">
        <v>84</v>
      </c>
      <c r="C3" s="57">
        <v>44626</v>
      </c>
      <c r="D3" s="57">
        <v>44626</v>
      </c>
      <c r="E3" s="56" t="s">
        <v>100</v>
      </c>
      <c r="F3" s="56" t="s">
        <v>101</v>
      </c>
      <c r="G3" s="56" t="s">
        <v>120</v>
      </c>
      <c r="H3" s="56" t="s">
        <v>85</v>
      </c>
      <c r="I3" s="56" t="s">
        <v>211</v>
      </c>
      <c r="J3" s="58" t="s">
        <v>121</v>
      </c>
    </row>
    <row r="4" spans="1:10">
      <c r="A4" s="59" t="s">
        <v>94</v>
      </c>
      <c r="B4" s="60"/>
      <c r="C4" s="61"/>
      <c r="D4" s="61"/>
      <c r="E4" s="60"/>
      <c r="F4" s="60"/>
      <c r="G4" s="60"/>
      <c r="H4" s="60"/>
      <c r="I4" s="60"/>
      <c r="J4" s="62"/>
    </row>
    <row r="5" spans="1:10">
      <c r="A5" s="59" t="s">
        <v>95</v>
      </c>
      <c r="B5" s="60"/>
      <c r="C5" s="61"/>
      <c r="D5" s="61"/>
      <c r="E5" s="60"/>
      <c r="F5" s="60"/>
      <c r="G5" s="60"/>
      <c r="H5" s="60"/>
      <c r="I5" s="60"/>
      <c r="J5" s="62"/>
    </row>
    <row r="6" spans="1:10">
      <c r="A6" s="59" t="s">
        <v>96</v>
      </c>
      <c r="B6" s="60"/>
      <c r="C6" s="61"/>
      <c r="D6" s="61"/>
      <c r="E6" s="60"/>
      <c r="F6" s="60"/>
      <c r="G6" s="60"/>
      <c r="H6" s="60"/>
      <c r="I6" s="60"/>
      <c r="J6" s="62"/>
    </row>
    <row r="7" spans="1:10">
      <c r="A7" s="59" t="s">
        <v>97</v>
      </c>
      <c r="B7" s="60"/>
      <c r="C7" s="61"/>
      <c r="D7" s="61"/>
      <c r="E7" s="60"/>
      <c r="F7" s="60"/>
      <c r="G7" s="60"/>
      <c r="H7" s="60"/>
      <c r="I7" s="60"/>
      <c r="J7" s="62"/>
    </row>
    <row r="8" spans="1:10">
      <c r="A8" s="59" t="s">
        <v>98</v>
      </c>
      <c r="B8" s="60"/>
      <c r="C8" s="61"/>
      <c r="D8" s="61"/>
      <c r="E8" s="60"/>
      <c r="F8" s="60"/>
      <c r="G8" s="60"/>
      <c r="H8" s="60"/>
      <c r="I8" s="60"/>
      <c r="J8" s="62"/>
    </row>
    <row r="9" spans="1:10">
      <c r="A9" s="59" t="s">
        <v>70</v>
      </c>
      <c r="B9" s="60"/>
      <c r="C9" s="61"/>
      <c r="D9" s="61"/>
      <c r="E9" s="60"/>
      <c r="F9" s="60"/>
      <c r="G9" s="60"/>
      <c r="H9" s="60"/>
      <c r="I9" s="60"/>
      <c r="J9" s="62"/>
    </row>
    <row r="10" spans="1:10">
      <c r="A10" s="59" t="s">
        <v>71</v>
      </c>
      <c r="B10" s="60"/>
      <c r="C10" s="61"/>
      <c r="D10" s="61"/>
      <c r="E10" s="60"/>
      <c r="F10" s="60"/>
      <c r="G10" s="60"/>
      <c r="H10" s="60"/>
      <c r="I10" s="60"/>
      <c r="J10" s="62"/>
    </row>
    <row r="11" spans="1:10">
      <c r="A11" s="59" t="s">
        <v>72</v>
      </c>
      <c r="B11" s="60"/>
      <c r="C11" s="61"/>
      <c r="D11" s="61"/>
      <c r="E11" s="60"/>
      <c r="F11" s="60"/>
      <c r="G11" s="60"/>
      <c r="H11" s="60"/>
      <c r="I11" s="60"/>
      <c r="J11" s="62"/>
    </row>
    <row r="12" spans="1:10">
      <c r="A12" s="59" t="s">
        <v>73</v>
      </c>
      <c r="B12" s="60"/>
      <c r="C12" s="61"/>
      <c r="D12" s="61"/>
      <c r="E12" s="60"/>
      <c r="F12" s="60"/>
      <c r="G12" s="60"/>
      <c r="H12" s="60"/>
      <c r="I12" s="60"/>
      <c r="J12" s="62"/>
    </row>
    <row r="13" spans="1:10">
      <c r="A13" s="59" t="s">
        <v>74</v>
      </c>
      <c r="B13" s="60"/>
      <c r="C13" s="61"/>
      <c r="D13" s="61"/>
      <c r="E13" s="60"/>
      <c r="F13" s="60"/>
      <c r="G13" s="60"/>
      <c r="H13" s="60"/>
      <c r="I13" s="60"/>
      <c r="J13" s="62"/>
    </row>
    <row r="14" spans="1:10">
      <c r="A14" s="59" t="s">
        <v>75</v>
      </c>
      <c r="B14" s="60"/>
      <c r="C14" s="61"/>
      <c r="D14" s="61"/>
      <c r="E14" s="60"/>
      <c r="F14" s="60"/>
      <c r="G14" s="60"/>
      <c r="H14" s="60"/>
      <c r="I14" s="60"/>
      <c r="J14" s="62"/>
    </row>
    <row r="15" spans="1:10">
      <c r="A15" s="59" t="s">
        <v>76</v>
      </c>
      <c r="B15" s="60"/>
      <c r="C15" s="61"/>
      <c r="D15" s="61"/>
      <c r="E15" s="60"/>
      <c r="F15" s="60"/>
      <c r="G15" s="60"/>
      <c r="H15" s="60"/>
      <c r="I15" s="60"/>
      <c r="J15" s="62"/>
    </row>
    <row r="16" spans="1:10">
      <c r="A16" s="59" t="s">
        <v>77</v>
      </c>
      <c r="B16" s="60"/>
      <c r="C16" s="61"/>
      <c r="D16" s="61"/>
      <c r="E16" s="60"/>
      <c r="F16" s="60"/>
      <c r="G16" s="60"/>
      <c r="H16" s="60"/>
      <c r="I16" s="60"/>
      <c r="J16" s="62"/>
    </row>
    <row r="17" spans="1:11">
      <c r="A17" s="59" t="s">
        <v>78</v>
      </c>
      <c r="B17" s="60"/>
      <c r="C17" s="61"/>
      <c r="D17" s="61"/>
      <c r="E17" s="60"/>
      <c r="F17" s="60"/>
      <c r="G17" s="60"/>
      <c r="H17" s="60"/>
      <c r="I17" s="60"/>
      <c r="J17" s="62"/>
    </row>
    <row r="18" spans="1:11">
      <c r="A18" s="59" t="s">
        <v>79</v>
      </c>
      <c r="B18" s="60"/>
      <c r="C18" s="61"/>
      <c r="D18" s="61"/>
      <c r="E18" s="60"/>
      <c r="F18" s="60"/>
      <c r="G18" s="60"/>
      <c r="H18" s="60"/>
      <c r="I18" s="60"/>
      <c r="J18" s="62"/>
    </row>
    <row r="19" spans="1:11">
      <c r="A19" s="59" t="s">
        <v>80</v>
      </c>
      <c r="B19" s="60"/>
      <c r="C19" s="61"/>
      <c r="D19" s="61"/>
      <c r="E19" s="60"/>
      <c r="F19" s="60"/>
      <c r="G19" s="60"/>
      <c r="H19" s="60"/>
      <c r="I19" s="60"/>
      <c r="J19" s="62"/>
    </row>
    <row r="20" spans="1:11">
      <c r="A20" s="59" t="s">
        <v>81</v>
      </c>
      <c r="B20" s="60"/>
      <c r="C20" s="61"/>
      <c r="D20" s="61"/>
      <c r="E20" s="60"/>
      <c r="F20" s="60"/>
      <c r="G20" s="60"/>
      <c r="H20" s="60"/>
      <c r="I20" s="60"/>
      <c r="J20" s="62"/>
      <c r="K20" s="66"/>
    </row>
    <row r="21" spans="1:11">
      <c r="A21" s="59" t="s">
        <v>82</v>
      </c>
      <c r="B21" s="60"/>
      <c r="C21" s="61"/>
      <c r="D21" s="61"/>
      <c r="E21" s="60"/>
      <c r="F21" s="60"/>
      <c r="G21" s="60"/>
      <c r="H21" s="60"/>
      <c r="I21" s="60"/>
      <c r="J21" s="62"/>
    </row>
    <row r="22" spans="1:11">
      <c r="A22" s="59" t="s">
        <v>83</v>
      </c>
      <c r="B22" s="60"/>
      <c r="C22" s="61"/>
      <c r="D22" s="61"/>
      <c r="E22" s="60"/>
      <c r="F22" s="60"/>
      <c r="G22" s="60"/>
      <c r="H22" s="60"/>
      <c r="I22" s="60"/>
      <c r="J22" s="62"/>
    </row>
    <row r="23" spans="1:11">
      <c r="A23" s="59" t="s">
        <v>99</v>
      </c>
      <c r="B23" s="60"/>
      <c r="C23" s="61"/>
      <c r="D23" s="61"/>
      <c r="E23" s="60"/>
      <c r="F23" s="60"/>
      <c r="G23" s="60"/>
      <c r="H23" s="60"/>
      <c r="I23" s="60"/>
      <c r="J23" s="62"/>
    </row>
    <row r="24" spans="1:11" ht="15.75" thickBot="1"/>
    <row r="25" spans="1:11" ht="17.25" thickBot="1">
      <c r="A25" s="141" t="s">
        <v>125</v>
      </c>
      <c r="B25" s="142"/>
      <c r="C25" s="142"/>
      <c r="D25" s="142"/>
      <c r="E25" s="142"/>
      <c r="F25" s="142"/>
      <c r="G25" s="142"/>
      <c r="H25" s="142"/>
      <c r="I25" s="142"/>
      <c r="J25" s="143"/>
      <c r="K25" s="64"/>
    </row>
  </sheetData>
  <mergeCells count="2">
    <mergeCell ref="A1:J1"/>
    <mergeCell ref="A25:J2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1. 시도별 실적</vt:lpstr>
      <vt:lpstr>2.검사실적</vt:lpstr>
      <vt:lpstr>3.감염률</vt:lpstr>
      <vt:lpstr>4.검사방법별 감염률</vt:lpstr>
      <vt:lpstr>5.원인균내역(자동화장비)</vt:lpstr>
      <vt:lpstr>6.원인균내역(자동화 이외)</vt:lpstr>
      <vt:lpstr>7.균주송부실적</vt:lpstr>
      <vt:lpstr>8.균주송부내역(예시)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KHY</cp:lastModifiedBy>
  <cp:lastPrinted>2021-11-26T01:55:49Z</cp:lastPrinted>
  <dcterms:created xsi:type="dcterms:W3CDTF">2016-07-09T03:11:49Z</dcterms:created>
  <dcterms:modified xsi:type="dcterms:W3CDTF">2022-03-17T04:49:56Z</dcterms:modified>
</cp:coreProperties>
</file>